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SBB\PRD\800_RBH\830_RBH\Brieven voor website\Nog plaatsen\2026\"/>
    </mc:Choice>
  </mc:AlternateContent>
  <xr:revisionPtr revIDLastSave="0" documentId="8_{A144A95F-26C5-47F9-95AB-B5046E7C0AE3}" xr6:coauthVersionLast="47" xr6:coauthVersionMax="47" xr10:uidLastSave="{00000000-0000-0000-0000-000000000000}"/>
  <bookViews>
    <workbookView xWindow="-110" yWindow="-110" windowWidth="19420" windowHeight="10300" xr2:uid="{DD1A5010-E948-4293-9A2E-EB917027E889}"/>
  </bookViews>
  <sheets>
    <sheet name="Erytrocy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09" i="1" l="1"/>
  <c r="L108" i="1"/>
  <c r="L107" i="1"/>
  <c r="L106" i="1"/>
  <c r="L105" i="1"/>
  <c r="L104" i="1"/>
  <c r="L103" i="1"/>
  <c r="L102" i="1"/>
  <c r="L101" i="1"/>
  <c r="L100" i="1"/>
  <c r="B99" i="1"/>
  <c r="L99" i="1" s="1"/>
  <c r="L97" i="1"/>
  <c r="J97" i="1"/>
  <c r="J110" i="1" s="1"/>
  <c r="I97" i="1"/>
  <c r="I110" i="1" s="1"/>
  <c r="H97" i="1"/>
  <c r="H110" i="1" s="1"/>
  <c r="G97" i="1"/>
  <c r="G110" i="1" s="1"/>
  <c r="F97" i="1"/>
  <c r="F110" i="1" s="1"/>
  <c r="E97" i="1"/>
  <c r="E110" i="1" s="1"/>
  <c r="D97" i="1"/>
  <c r="D110" i="1" s="1"/>
  <c r="C97" i="1"/>
  <c r="C110" i="1" s="1"/>
  <c r="B97" i="1"/>
  <c r="B110" i="1" s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T55" i="1"/>
  <c r="S55" i="1"/>
  <c r="R55" i="1"/>
  <c r="Q55" i="1"/>
  <c r="P55" i="1"/>
  <c r="O55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110" i="1" l="1"/>
</calcChain>
</file>

<file path=xl/sharedStrings.xml><?xml version="1.0" encoding="utf-8"?>
<sst xmlns="http://schemas.openxmlformats.org/spreadsheetml/2006/main" count="204" uniqueCount="145">
  <si>
    <t>Leveranties Erytrocyten per locatie januari t/m juni 2026</t>
  </si>
  <si>
    <t>Leveranties Pediatrische Erytrocyten per locatie januari t/m juni 2026</t>
  </si>
  <si>
    <t>Bestraald en onbestraald, gesorteerd op alfabetische volgorde</t>
  </si>
  <si>
    <t>Afnemer</t>
  </si>
  <si>
    <t>Totaal</t>
  </si>
  <si>
    <t>O+</t>
  </si>
  <si>
    <t>O-</t>
  </si>
  <si>
    <t>A+</t>
  </si>
  <si>
    <t>A-</t>
  </si>
  <si>
    <t>B+</t>
  </si>
  <si>
    <t>B-</t>
  </si>
  <si>
    <t>AB+</t>
  </si>
  <si>
    <t>AB-</t>
  </si>
  <si>
    <t>% O-</t>
  </si>
  <si>
    <t>Admiraal de Ruyter Ziekenhuis</t>
  </si>
  <si>
    <t>Albert Schweitzer Ziekenhuis</t>
  </si>
  <si>
    <t>Alexander Monro Borstkankerziekenhuis</t>
  </si>
  <si>
    <t>Amphia Ziekenhuis</t>
  </si>
  <si>
    <t>Alrijne Ziekenhuis Locatie Leiderdorp</t>
  </si>
  <si>
    <t>AMSTERDAM UMC, locatie AMC</t>
  </si>
  <si>
    <t>BovenIJ Ziekenhuis</t>
  </si>
  <si>
    <t>Bravis ziekenhuis locatie Bergen op Zoom</t>
  </si>
  <si>
    <t>AMSTERDAM UMC, locatie VUmc</t>
  </si>
  <si>
    <t>Canisius Wilhelmina Ziekenhuis</t>
  </si>
  <si>
    <t>Antoni van Leeuwenhoek Ziekenhuis</t>
  </si>
  <si>
    <t>Deventer Ziekenhuisgroep</t>
  </si>
  <si>
    <t>Antonius Ziekenhuis Sneek</t>
  </si>
  <si>
    <t>Dijklander Ziekenhuis locatie Hoorn</t>
  </si>
  <si>
    <t>Bergman Clinics Zorg BV Naarden</t>
  </si>
  <si>
    <t>Elkerliek Ziekenhuis</t>
  </si>
  <si>
    <t>Bergman Clinics Zorg BV Rijswijk</t>
  </si>
  <si>
    <t>Erasmus MC</t>
  </si>
  <si>
    <t>Bernhoven Ziekenhuis</t>
  </si>
  <si>
    <t>ETZ Elisabeth</t>
  </si>
  <si>
    <t>Flevo Ziekenhuis</t>
  </si>
  <si>
    <t>Franciscus- locatie Gasthuis</t>
  </si>
  <si>
    <t>Bravis Ziekenhuis locatie Roosendaal</t>
  </si>
  <si>
    <t>Franciscus- locatie Vlietland</t>
  </si>
  <si>
    <t>Groene Hart ziekenhuis</t>
  </si>
  <si>
    <t>Catharina Ziekenhuis</t>
  </si>
  <si>
    <t>Haaglanden Medisch Centrum</t>
  </si>
  <si>
    <t>HagaZiekenhuis Den Haag</t>
  </si>
  <si>
    <t>Diakonessenhuis Utrecht</t>
  </si>
  <si>
    <t>HagaZiekenhuis Zoetermeer</t>
  </si>
  <si>
    <t>Diakonessenhuis Zeist</t>
  </si>
  <si>
    <t>Het Van Weel-Bethesda Ziekenhuis</t>
  </si>
  <si>
    <t>IJsselland Ziekenhuis</t>
  </si>
  <si>
    <t>Dijklander Ziekenhuis locatie Purmerend</t>
  </si>
  <si>
    <t>Isala</t>
  </si>
  <si>
    <t>Jeroen Bosch Ziekenhuis</t>
  </si>
  <si>
    <t>Leids Universitair Medisch Centrum</t>
  </si>
  <si>
    <t>Martini Ziekenhuis</t>
  </si>
  <si>
    <t>Maxima Medisch Centrum loc. Veldhoven</t>
  </si>
  <si>
    <t>Meander Medisch Centrum</t>
  </si>
  <si>
    <t>Medisch Spectrum Twente loc. Enschede</t>
  </si>
  <si>
    <t>Frisius MC Heerenveen</t>
  </si>
  <si>
    <t>MUMC+</t>
  </si>
  <si>
    <t>Frisius MC Leeuwarden</t>
  </si>
  <si>
    <t>Noordwest Ziekenhuisgroep loc. Alkmaar</t>
  </si>
  <si>
    <t>Gelre Ziekenhuizen loc. Apeldoorn</t>
  </si>
  <si>
    <t>OLVG locatie Oost</t>
  </si>
  <si>
    <t>Gelre Ziekenhuizen loc. Zutphen</t>
  </si>
  <si>
    <t>OLVG locatie West</t>
  </si>
  <si>
    <t>RadboudUMC</t>
  </si>
  <si>
    <t>Reinier de Graaf ziekenhuis</t>
  </si>
  <si>
    <t>SJG Weert</t>
  </si>
  <si>
    <t>Slingeland Ziekenhuis</t>
  </si>
  <si>
    <t>Spaarne Gasthuis Haarlem Zuid</t>
  </si>
  <si>
    <t>St. Antonius Zhs loc Leidsche Rijn</t>
  </si>
  <si>
    <t>Ikazia Ziekenhuis</t>
  </si>
  <si>
    <t>Stichting RIVAS Zorggroep</t>
  </si>
  <si>
    <t>Tergooiziekenhuizen loc. Hilversum</t>
  </si>
  <si>
    <t>Isala Diaconessenhuis Meppel</t>
  </si>
  <si>
    <t>UMCG</t>
  </si>
  <si>
    <t>UMCU UTRECHT</t>
  </si>
  <si>
    <t>Laurentius Ziekenhuis</t>
  </si>
  <si>
    <t>VieCuri Medisch Centrum</t>
  </si>
  <si>
    <t>Wilhelmina Ziekenhuis Assen</t>
  </si>
  <si>
    <t>Maasstad Ziekenhuis</t>
  </si>
  <si>
    <t>Zaans Medisch Centrum</t>
  </si>
  <si>
    <t>Maasziekenhuis Pantein</t>
  </si>
  <si>
    <t>Ziekenhuis Gelderse Vallei</t>
  </si>
  <si>
    <t>Ziekenhuis Rijnstate Arnhem</t>
  </si>
  <si>
    <t>Maxima Medisch Centrum loc. Eindhoven</t>
  </si>
  <si>
    <t>Ziekenhuis St Jansdal</t>
  </si>
  <si>
    <t>Zuyderland Medisch Centrum Heerlen</t>
  </si>
  <si>
    <t>Eindtotaal</t>
  </si>
  <si>
    <t>Meegetelde Productcodes</t>
  </si>
  <si>
    <t>Nij Smellinghe Ziekenhuis</t>
  </si>
  <si>
    <t>E8980VA0/D0</t>
  </si>
  <si>
    <t>ERYTROCYTEN, in SAGM, gesplitst</t>
  </si>
  <si>
    <t>E8981VA0/D0</t>
  </si>
  <si>
    <t>ERYTROCYTEN, in SAGM, gesplitst, bestraald</t>
  </si>
  <si>
    <t>Noordwest Ziekenhuisgroep, Den Helder</t>
  </si>
  <si>
    <t>Ommelander Ziekenhuis Groningen</t>
  </si>
  <si>
    <t>Orthopedisch Centrum Oost-Nederland B.V.</t>
  </si>
  <si>
    <t>Rode Kruis Ziekenhuis</t>
  </si>
  <si>
    <t>Saxenburgh Medisch Centrum</t>
  </si>
  <si>
    <t>Sint Maartenskliniek, loc BEUGEN</t>
  </si>
  <si>
    <t>Sint Maartenskliniek, loc Ubbergen</t>
  </si>
  <si>
    <t>Spaarne Gasthuis Hoofddorp</t>
  </si>
  <si>
    <t>Spijkenisse Medisch Centrum</t>
  </si>
  <si>
    <t>St. Anna Ziekenhuis</t>
  </si>
  <si>
    <t>St. Antonius Ziekenhuis loc. Nieuwegein</t>
  </si>
  <si>
    <t>Streekziekenhuis Koningin Beatrix</t>
  </si>
  <si>
    <t>Treant zorggroep locatie Scheper</t>
  </si>
  <si>
    <t>ZGT Almelo</t>
  </si>
  <si>
    <t>Ziekenhuis Amstelland</t>
  </si>
  <si>
    <t>Ziekenhuis Rivierenland</t>
  </si>
  <si>
    <t>ZorgSaam Ziekenhuis loc. Terneuzen</t>
  </si>
  <si>
    <t>Zuyderland Medisch Centrum Sittard</t>
  </si>
  <si>
    <t xml:space="preserve">Totaal </t>
  </si>
  <si>
    <t>Centraal Militair Hospital Afdeling MBB</t>
  </si>
  <si>
    <t>Essange Reagents B.V.  Prod. BGS</t>
  </si>
  <si>
    <t>Essange Reagents BV afd. PROD-QC</t>
  </si>
  <si>
    <t>Isala Klinieken,Research Hemocytometrie</t>
  </si>
  <si>
    <t>LUMC afd. OP and R Unit</t>
  </si>
  <si>
    <t>OLVG afd. Ziekenhuisapotheek</t>
  </si>
  <si>
    <t>Sanquin BB, unit Productie, afd. PPO</t>
  </si>
  <si>
    <t>Sanquin Diagn afd IH-D</t>
  </si>
  <si>
    <t>UMC Utrecht afd. CDL</t>
  </si>
  <si>
    <t>UMCG, bloedtransfusielab</t>
  </si>
  <si>
    <t>United Nations</t>
  </si>
  <si>
    <t>E8980V00</t>
  </si>
  <si>
    <t>ERYTROCYTEN, in SAGM</t>
  </si>
  <si>
    <t>E8981V00</t>
  </si>
  <si>
    <t>ERYTROCYTEN, in SAGM, bestraald</t>
  </si>
  <si>
    <t>E7668V00</t>
  </si>
  <si>
    <t>ERYTROCYTEN, in SAGM, gewassen</t>
  </si>
  <si>
    <t>E7673V00</t>
  </si>
  <si>
    <t>ERYTROCYTEN, in SAGM, bestraald, gewassen</t>
  </si>
  <si>
    <t>E7671V00</t>
  </si>
  <si>
    <t>ERYTROCYTEN, in 0.9% NaCl, bestraald, gewassen</t>
  </si>
  <si>
    <t>E7451V00</t>
  </si>
  <si>
    <t>ERYTROCYTEN, plasma toegevoegd</t>
  </si>
  <si>
    <t>E7460V00</t>
  </si>
  <si>
    <t>ERYTROCYTEN, plasma toegevoegd, bestraald</t>
  </si>
  <si>
    <t>E8980100</t>
  </si>
  <si>
    <t>ERYTROCYTEN, SAGM, Autoloog</t>
  </si>
  <si>
    <t>E6052R00</t>
  </si>
  <si>
    <t>ERYTROCYTEN, SAGM, Buffycoat verwijderd</t>
  </si>
  <si>
    <t>B0344R00</t>
  </si>
  <si>
    <t xml:space="preserve">ERYTROCYTEN, SAGM, buffycoat niet verw, NVT </t>
  </si>
  <si>
    <t>EA443V00</t>
  </si>
  <si>
    <t>WHOLE BLOOD CPD 500mL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</si>
</sst>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.00_-;_-* #,##0.00\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>
      <alignment horizontal="center"/>
    </xf>
    <xf numFmtId="0" fontId="3" fillId="0" borderId="1" xfId="0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1" applyNumberFormat="1" applyFont="1" applyFill="1" applyBorder="1" applyAlignment="1" applyProtection="1">
      <alignment horizontal="left"/>
    </xf>
    <xf numFmtId="0" fontId="9" fillId="0" borderId="0" xfId="0" applyFont="1" applyAlignment="1">
      <alignment horizontal="center"/>
    </xf>
  </cellXfs>
  <cellStyles count="2">
    <cellStyle name="Komma 2" xfId="1" xr:uid="{E8C9F623-CF50-430A-AEFA-02295972DCB4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6859-DB3B-4552-80B5-B730A2F32743}">
  <sheetPr>
    <tabColor rgb="FFFFC000"/>
    <pageSetUpPr fitToPage="1"/>
  </sheetPr>
  <dimension ref="A1:T123"/>
  <sheetViews>
    <sheetView showGridLines="0" tabSelected="1" workbookViewId="0">
      <selection activeCell="R33" sqref="R33"/>
    </sheetView>
  </sheetViews>
  <sheetFormatPr defaultRowHeight="14.5" x14ac:dyDescent="0.35"/>
  <cols>
    <col min="1" max="1" width="40.6328125" customWidth="1"/>
    <col min="2" max="2" width="10.6328125" style="2" bestFit="1" customWidth="1"/>
    <col min="3" max="10" width="7.6328125" style="2" customWidth="1"/>
    <col min="11" max="11" width="2" customWidth="1"/>
    <col min="12" max="12" width="7.6328125" style="3" customWidth="1"/>
    <col min="13" max="13" width="2.90625" customWidth="1"/>
    <col min="14" max="14" width="40.6328125" customWidth="1"/>
    <col min="15" max="18" width="7.6328125" style="2" customWidth="1"/>
    <col min="19" max="20" width="8.7265625" style="2"/>
  </cols>
  <sheetData>
    <row r="1" spans="1:20" ht="18.5" x14ac:dyDescent="0.45">
      <c r="A1" s="1" t="s">
        <v>0</v>
      </c>
      <c r="N1" s="1" t="s">
        <v>1</v>
      </c>
    </row>
    <row r="2" spans="1:20" x14ac:dyDescent="0.35">
      <c r="A2" s="4" t="s">
        <v>2</v>
      </c>
      <c r="N2" s="4" t="s">
        <v>2</v>
      </c>
    </row>
    <row r="5" spans="1:20" ht="19" thickBot="1" x14ac:dyDescent="0.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/>
      <c r="L5" s="8" t="s">
        <v>13</v>
      </c>
      <c r="N5" s="5" t="s">
        <v>3</v>
      </c>
      <c r="O5" s="6" t="s">
        <v>4</v>
      </c>
      <c r="P5" s="6" t="s">
        <v>5</v>
      </c>
      <c r="Q5" s="6" t="s">
        <v>6</v>
      </c>
      <c r="R5" s="6" t="s">
        <v>7</v>
      </c>
      <c r="S5" s="6" t="s">
        <v>8</v>
      </c>
      <c r="T5" s="6" t="s">
        <v>9</v>
      </c>
    </row>
    <row r="6" spans="1:20" x14ac:dyDescent="0.35">
      <c r="A6" t="s">
        <v>14</v>
      </c>
      <c r="B6" s="7">
        <v>2220</v>
      </c>
      <c r="C6" s="2">
        <v>731</v>
      </c>
      <c r="D6" s="2">
        <v>367</v>
      </c>
      <c r="E6" s="2">
        <v>696</v>
      </c>
      <c r="F6" s="2">
        <v>175</v>
      </c>
      <c r="G6" s="2">
        <v>176</v>
      </c>
      <c r="H6" s="2">
        <v>68</v>
      </c>
      <c r="I6" s="2">
        <v>7</v>
      </c>
      <c r="K6" s="4"/>
      <c r="L6" s="9">
        <f t="shared" ref="L6:L69" si="0">SUM(D6/B6)</f>
        <v>0.16531531531531532</v>
      </c>
      <c r="N6" t="s">
        <v>14</v>
      </c>
      <c r="O6" s="7">
        <v>2</v>
      </c>
      <c r="Q6" s="2">
        <v>2</v>
      </c>
    </row>
    <row r="7" spans="1:20" x14ac:dyDescent="0.35">
      <c r="A7" t="s">
        <v>15</v>
      </c>
      <c r="B7" s="7">
        <v>2700</v>
      </c>
      <c r="C7" s="2">
        <v>1123</v>
      </c>
      <c r="D7" s="2">
        <v>453</v>
      </c>
      <c r="E7" s="2">
        <v>866</v>
      </c>
      <c r="F7" s="2">
        <v>193</v>
      </c>
      <c r="H7" s="2">
        <v>65</v>
      </c>
      <c r="K7" s="4"/>
      <c r="L7" s="9">
        <f t="shared" si="0"/>
        <v>0.16777777777777778</v>
      </c>
      <c r="N7" t="s">
        <v>15</v>
      </c>
      <c r="O7" s="7">
        <v>14</v>
      </c>
      <c r="P7" s="2">
        <v>8</v>
      </c>
      <c r="Q7" s="2">
        <v>6</v>
      </c>
    </row>
    <row r="8" spans="1:20" x14ac:dyDescent="0.35">
      <c r="A8" t="s">
        <v>16</v>
      </c>
      <c r="B8" s="7">
        <v>13</v>
      </c>
      <c r="C8" s="2">
        <v>6</v>
      </c>
      <c r="E8" s="2">
        <v>3</v>
      </c>
      <c r="F8" s="2">
        <v>3</v>
      </c>
      <c r="I8" s="2">
        <v>1</v>
      </c>
      <c r="K8" s="4"/>
      <c r="L8" s="9">
        <f t="shared" si="0"/>
        <v>0</v>
      </c>
      <c r="N8" t="s">
        <v>17</v>
      </c>
      <c r="O8" s="7">
        <v>6</v>
      </c>
      <c r="P8" s="2">
        <v>4</v>
      </c>
      <c r="Q8" s="2">
        <v>2</v>
      </c>
    </row>
    <row r="9" spans="1:20" x14ac:dyDescent="0.35">
      <c r="A9" t="s">
        <v>18</v>
      </c>
      <c r="B9" s="7">
        <v>2852</v>
      </c>
      <c r="C9" s="2">
        <v>1158</v>
      </c>
      <c r="D9" s="2">
        <v>312</v>
      </c>
      <c r="E9" s="2">
        <v>951</v>
      </c>
      <c r="F9" s="2">
        <v>249</v>
      </c>
      <c r="G9" s="2">
        <v>151</v>
      </c>
      <c r="H9" s="2">
        <v>31</v>
      </c>
      <c r="K9" s="4"/>
      <c r="L9" s="9">
        <f t="shared" si="0"/>
        <v>0.1093969144460028</v>
      </c>
      <c r="N9" t="s">
        <v>19</v>
      </c>
      <c r="O9" s="7">
        <v>127</v>
      </c>
      <c r="P9" s="2">
        <v>82</v>
      </c>
      <c r="Q9" s="2">
        <v>45</v>
      </c>
    </row>
    <row r="10" spans="1:20" x14ac:dyDescent="0.35">
      <c r="A10" t="s">
        <v>17</v>
      </c>
      <c r="B10" s="7">
        <v>3512</v>
      </c>
      <c r="C10" s="2">
        <v>1176</v>
      </c>
      <c r="D10" s="2">
        <v>469</v>
      </c>
      <c r="E10" s="2">
        <v>1259</v>
      </c>
      <c r="F10" s="2">
        <v>240</v>
      </c>
      <c r="G10" s="2">
        <v>197</v>
      </c>
      <c r="H10" s="2">
        <v>77</v>
      </c>
      <c r="I10" s="2">
        <v>43</v>
      </c>
      <c r="J10" s="2">
        <v>51</v>
      </c>
      <c r="K10" s="4"/>
      <c r="L10" s="9">
        <f t="shared" si="0"/>
        <v>0.13354214123006833</v>
      </c>
      <c r="N10" t="s">
        <v>20</v>
      </c>
      <c r="O10" s="7">
        <v>7</v>
      </c>
      <c r="Q10" s="2">
        <v>7</v>
      </c>
    </row>
    <row r="11" spans="1:20" x14ac:dyDescent="0.35">
      <c r="A11" t="s">
        <v>19</v>
      </c>
      <c r="B11" s="7">
        <v>3322</v>
      </c>
      <c r="C11" s="2">
        <v>1274</v>
      </c>
      <c r="D11" s="2">
        <v>666</v>
      </c>
      <c r="E11" s="2">
        <v>640</v>
      </c>
      <c r="F11" s="2">
        <v>302</v>
      </c>
      <c r="G11" s="2">
        <v>227</v>
      </c>
      <c r="H11" s="2">
        <v>119</v>
      </c>
      <c r="I11" s="2">
        <v>54</v>
      </c>
      <c r="J11" s="2">
        <v>40</v>
      </c>
      <c r="K11" s="4"/>
      <c r="L11" s="9">
        <f t="shared" si="0"/>
        <v>0.20048163756773027</v>
      </c>
      <c r="N11" t="s">
        <v>21</v>
      </c>
      <c r="O11" s="7">
        <v>1</v>
      </c>
      <c r="Q11" s="2">
        <v>1</v>
      </c>
    </row>
    <row r="12" spans="1:20" x14ac:dyDescent="0.35">
      <c r="A12" t="s">
        <v>22</v>
      </c>
      <c r="B12" s="7">
        <v>4682</v>
      </c>
      <c r="C12" s="2">
        <v>1925</v>
      </c>
      <c r="D12" s="2">
        <v>973</v>
      </c>
      <c r="E12" s="2">
        <v>1097</v>
      </c>
      <c r="F12" s="2">
        <v>362</v>
      </c>
      <c r="G12" s="2">
        <v>161</v>
      </c>
      <c r="H12" s="2">
        <v>104</v>
      </c>
      <c r="I12" s="2">
        <v>30</v>
      </c>
      <c r="J12" s="2">
        <v>30</v>
      </c>
      <c r="K12" s="4"/>
      <c r="L12" s="9">
        <f t="shared" si="0"/>
        <v>0.20781717214865442</v>
      </c>
      <c r="N12" t="s">
        <v>23</v>
      </c>
      <c r="O12" s="7">
        <v>2</v>
      </c>
      <c r="Q12" s="2">
        <v>2</v>
      </c>
    </row>
    <row r="13" spans="1:20" x14ac:dyDescent="0.35">
      <c r="A13" t="s">
        <v>24</v>
      </c>
      <c r="B13" s="7">
        <v>1571</v>
      </c>
      <c r="C13" s="2">
        <v>633</v>
      </c>
      <c r="D13" s="2">
        <v>150</v>
      </c>
      <c r="E13" s="2">
        <v>547</v>
      </c>
      <c r="F13" s="2">
        <v>91</v>
      </c>
      <c r="G13" s="2">
        <v>120</v>
      </c>
      <c r="H13" s="2">
        <v>27</v>
      </c>
      <c r="I13" s="2">
        <v>3</v>
      </c>
      <c r="K13" s="4"/>
      <c r="L13" s="9">
        <f t="shared" si="0"/>
        <v>9.5480585614258429E-2</v>
      </c>
      <c r="N13" t="s">
        <v>25</v>
      </c>
      <c r="O13" s="7">
        <v>2</v>
      </c>
      <c r="Q13" s="2">
        <v>2</v>
      </c>
    </row>
    <row r="14" spans="1:20" x14ac:dyDescent="0.35">
      <c r="A14" t="s">
        <v>26</v>
      </c>
      <c r="B14" s="7">
        <v>843</v>
      </c>
      <c r="C14" s="2">
        <v>326</v>
      </c>
      <c r="D14" s="2">
        <v>150</v>
      </c>
      <c r="E14" s="2">
        <v>288</v>
      </c>
      <c r="F14" s="2">
        <v>43</v>
      </c>
      <c r="G14" s="2">
        <v>34</v>
      </c>
      <c r="H14" s="2">
        <v>2</v>
      </c>
      <c r="K14" s="4"/>
      <c r="L14" s="9">
        <f t="shared" si="0"/>
        <v>0.17793594306049823</v>
      </c>
      <c r="N14" t="s">
        <v>27</v>
      </c>
      <c r="O14" s="7">
        <v>5</v>
      </c>
      <c r="Q14" s="2">
        <v>5</v>
      </c>
    </row>
    <row r="15" spans="1:20" x14ac:dyDescent="0.35">
      <c r="A15" t="s">
        <v>28</v>
      </c>
      <c r="B15" s="7">
        <v>4</v>
      </c>
      <c r="C15" s="2">
        <v>2</v>
      </c>
      <c r="D15" s="2">
        <v>2</v>
      </c>
      <c r="K15" s="4"/>
      <c r="L15" s="9">
        <f t="shared" si="0"/>
        <v>0.5</v>
      </c>
      <c r="N15" t="s">
        <v>29</v>
      </c>
      <c r="O15" s="7">
        <v>1</v>
      </c>
      <c r="Q15" s="2">
        <v>1</v>
      </c>
    </row>
    <row r="16" spans="1:20" x14ac:dyDescent="0.35">
      <c r="A16" t="s">
        <v>30</v>
      </c>
      <c r="B16" s="7">
        <v>5</v>
      </c>
      <c r="C16" s="2">
        <v>2</v>
      </c>
      <c r="E16" s="2">
        <v>3</v>
      </c>
      <c r="K16" s="4"/>
      <c r="L16" s="9">
        <f t="shared" si="0"/>
        <v>0</v>
      </c>
      <c r="N16" t="s">
        <v>31</v>
      </c>
      <c r="O16" s="7">
        <v>225</v>
      </c>
      <c r="P16" s="2">
        <v>113</v>
      </c>
      <c r="Q16" s="2">
        <v>108</v>
      </c>
      <c r="T16" s="2">
        <v>4</v>
      </c>
    </row>
    <row r="17" spans="1:17" x14ac:dyDescent="0.35">
      <c r="A17" t="s">
        <v>32</v>
      </c>
      <c r="B17" s="7">
        <v>915</v>
      </c>
      <c r="C17" s="2">
        <v>309</v>
      </c>
      <c r="D17" s="2">
        <v>216</v>
      </c>
      <c r="E17" s="2">
        <v>247</v>
      </c>
      <c r="F17" s="2">
        <v>76</v>
      </c>
      <c r="G17" s="2">
        <v>1</v>
      </c>
      <c r="H17" s="2">
        <v>66</v>
      </c>
      <c r="K17" s="4"/>
      <c r="L17" s="9">
        <f t="shared" si="0"/>
        <v>0.23606557377049181</v>
      </c>
      <c r="N17" t="s">
        <v>33</v>
      </c>
      <c r="O17" s="7">
        <v>6</v>
      </c>
      <c r="Q17" s="2">
        <v>6</v>
      </c>
    </row>
    <row r="18" spans="1:17" x14ac:dyDescent="0.35">
      <c r="A18" t="s">
        <v>20</v>
      </c>
      <c r="B18" s="7">
        <v>691</v>
      </c>
      <c r="C18" s="2">
        <v>245</v>
      </c>
      <c r="D18" s="2">
        <v>172</v>
      </c>
      <c r="E18" s="2">
        <v>164</v>
      </c>
      <c r="F18" s="2">
        <v>60</v>
      </c>
      <c r="G18" s="2">
        <v>44</v>
      </c>
      <c r="H18" s="2">
        <v>6</v>
      </c>
      <c r="K18" s="4"/>
      <c r="L18" s="9">
        <f t="shared" si="0"/>
        <v>0.24891461649782923</v>
      </c>
      <c r="N18" t="s">
        <v>34</v>
      </c>
      <c r="O18" s="7">
        <v>1</v>
      </c>
      <c r="Q18" s="2">
        <v>1</v>
      </c>
    </row>
    <row r="19" spans="1:17" x14ac:dyDescent="0.35">
      <c r="A19" t="s">
        <v>21</v>
      </c>
      <c r="B19" s="7">
        <v>990</v>
      </c>
      <c r="C19" s="2">
        <v>390</v>
      </c>
      <c r="D19" s="2">
        <v>136</v>
      </c>
      <c r="E19" s="2">
        <v>295</v>
      </c>
      <c r="F19" s="2">
        <v>73</v>
      </c>
      <c r="G19" s="2">
        <v>61</v>
      </c>
      <c r="H19" s="2">
        <v>35</v>
      </c>
      <c r="K19" s="4"/>
      <c r="L19" s="9">
        <f t="shared" si="0"/>
        <v>0.13737373737373737</v>
      </c>
      <c r="N19" t="s">
        <v>35</v>
      </c>
      <c r="O19" s="7">
        <v>4</v>
      </c>
      <c r="P19" s="2">
        <v>3</v>
      </c>
      <c r="Q19" s="2">
        <v>1</v>
      </c>
    </row>
    <row r="20" spans="1:17" x14ac:dyDescent="0.35">
      <c r="A20" t="s">
        <v>36</v>
      </c>
      <c r="B20" s="7">
        <v>1306</v>
      </c>
      <c r="C20" s="2">
        <v>578</v>
      </c>
      <c r="D20" s="2">
        <v>133</v>
      </c>
      <c r="E20" s="2">
        <v>414</v>
      </c>
      <c r="F20" s="2">
        <v>67</v>
      </c>
      <c r="G20" s="2">
        <v>69</v>
      </c>
      <c r="H20" s="2">
        <v>45</v>
      </c>
      <c r="K20" s="4"/>
      <c r="L20" s="9">
        <f t="shared" si="0"/>
        <v>0.10183767228177641</v>
      </c>
      <c r="N20" t="s">
        <v>37</v>
      </c>
      <c r="O20" s="7">
        <v>4</v>
      </c>
      <c r="P20" s="2">
        <v>3</v>
      </c>
      <c r="Q20" s="2">
        <v>1</v>
      </c>
    </row>
    <row r="21" spans="1:17" x14ac:dyDescent="0.35">
      <c r="A21" t="s">
        <v>23</v>
      </c>
      <c r="B21" s="7">
        <v>1902</v>
      </c>
      <c r="C21" s="2">
        <v>665</v>
      </c>
      <c r="D21" s="2">
        <v>241</v>
      </c>
      <c r="E21" s="2">
        <v>719</v>
      </c>
      <c r="F21" s="2">
        <v>160</v>
      </c>
      <c r="G21" s="2">
        <v>117</v>
      </c>
      <c r="K21" s="4"/>
      <c r="L21" s="9">
        <f t="shared" si="0"/>
        <v>0.12670872765509988</v>
      </c>
      <c r="N21" t="s">
        <v>38</v>
      </c>
      <c r="O21" s="7">
        <v>3</v>
      </c>
      <c r="P21" s="2">
        <v>1</v>
      </c>
      <c r="Q21" s="2">
        <v>2</v>
      </c>
    </row>
    <row r="22" spans="1:17" x14ac:dyDescent="0.35">
      <c r="A22" t="s">
        <v>39</v>
      </c>
      <c r="B22" s="7">
        <v>3613</v>
      </c>
      <c r="C22" s="2">
        <v>1434</v>
      </c>
      <c r="D22" s="2">
        <v>420</v>
      </c>
      <c r="E22" s="2">
        <v>1155</v>
      </c>
      <c r="F22" s="2">
        <v>209</v>
      </c>
      <c r="G22" s="2">
        <v>246</v>
      </c>
      <c r="H22" s="2">
        <v>77</v>
      </c>
      <c r="I22" s="2">
        <v>34</v>
      </c>
      <c r="J22" s="2">
        <v>38</v>
      </c>
      <c r="K22" s="4"/>
      <c r="L22" s="9">
        <f t="shared" si="0"/>
        <v>0.11624688624411846</v>
      </c>
      <c r="N22" t="s">
        <v>40</v>
      </c>
      <c r="O22" s="7">
        <v>11</v>
      </c>
      <c r="Q22" s="2">
        <v>11</v>
      </c>
    </row>
    <row r="23" spans="1:17" x14ac:dyDescent="0.35">
      <c r="A23" t="s">
        <v>25</v>
      </c>
      <c r="B23" s="7">
        <v>1780</v>
      </c>
      <c r="C23" s="2">
        <v>636</v>
      </c>
      <c r="D23" s="2">
        <v>270</v>
      </c>
      <c r="E23" s="2">
        <v>653</v>
      </c>
      <c r="F23" s="2">
        <v>133</v>
      </c>
      <c r="G23" s="2">
        <v>83</v>
      </c>
      <c r="H23" s="2">
        <v>2</v>
      </c>
      <c r="I23" s="2">
        <v>3</v>
      </c>
      <c r="K23" s="4"/>
      <c r="L23" s="9">
        <f t="shared" si="0"/>
        <v>0.15168539325842698</v>
      </c>
      <c r="N23" t="s">
        <v>41</v>
      </c>
      <c r="O23" s="7">
        <v>9</v>
      </c>
      <c r="Q23" s="2">
        <v>9</v>
      </c>
    </row>
    <row r="24" spans="1:17" x14ac:dyDescent="0.35">
      <c r="A24" t="s">
        <v>42</v>
      </c>
      <c r="B24" s="7">
        <v>1185</v>
      </c>
      <c r="C24" s="2">
        <v>472</v>
      </c>
      <c r="D24" s="2">
        <v>215</v>
      </c>
      <c r="E24" s="2">
        <v>325</v>
      </c>
      <c r="F24" s="2">
        <v>89</v>
      </c>
      <c r="G24" s="2">
        <v>7</v>
      </c>
      <c r="H24" s="2">
        <v>76</v>
      </c>
      <c r="I24" s="2">
        <v>1</v>
      </c>
      <c r="K24" s="4"/>
      <c r="L24" s="9">
        <f t="shared" si="0"/>
        <v>0.18143459915611815</v>
      </c>
      <c r="N24" t="s">
        <v>43</v>
      </c>
      <c r="O24" s="7">
        <v>2</v>
      </c>
      <c r="Q24" s="2">
        <v>2</v>
      </c>
    </row>
    <row r="25" spans="1:17" x14ac:dyDescent="0.35">
      <c r="A25" t="s">
        <v>44</v>
      </c>
      <c r="B25" s="7">
        <v>291</v>
      </c>
      <c r="C25" s="2">
        <v>86</v>
      </c>
      <c r="D25" s="2">
        <v>108</v>
      </c>
      <c r="E25" s="2">
        <v>88</v>
      </c>
      <c r="G25" s="2">
        <v>5</v>
      </c>
      <c r="H25" s="2">
        <v>4</v>
      </c>
      <c r="K25" s="4"/>
      <c r="L25" s="9">
        <f t="shared" si="0"/>
        <v>0.37113402061855671</v>
      </c>
      <c r="N25" t="s">
        <v>45</v>
      </c>
      <c r="O25" s="7">
        <v>6</v>
      </c>
      <c r="Q25" s="2">
        <v>6</v>
      </c>
    </row>
    <row r="26" spans="1:17" x14ac:dyDescent="0.35">
      <c r="A26" t="s">
        <v>27</v>
      </c>
      <c r="B26" s="7">
        <v>2105</v>
      </c>
      <c r="C26" s="2">
        <v>727</v>
      </c>
      <c r="D26" s="2">
        <v>267</v>
      </c>
      <c r="E26" s="2">
        <v>751</v>
      </c>
      <c r="F26" s="2">
        <v>208</v>
      </c>
      <c r="G26" s="2">
        <v>91</v>
      </c>
      <c r="H26" s="2">
        <v>53</v>
      </c>
      <c r="I26" s="2">
        <v>4</v>
      </c>
      <c r="J26" s="2">
        <v>4</v>
      </c>
      <c r="K26" s="4"/>
      <c r="L26" s="9">
        <f t="shared" si="0"/>
        <v>0.12684085510688836</v>
      </c>
      <c r="N26" t="s">
        <v>46</v>
      </c>
      <c r="O26" s="7">
        <v>2</v>
      </c>
      <c r="Q26" s="2">
        <v>2</v>
      </c>
    </row>
    <row r="27" spans="1:17" x14ac:dyDescent="0.35">
      <c r="A27" t="s">
        <v>47</v>
      </c>
      <c r="B27" s="7">
        <v>706</v>
      </c>
      <c r="C27" s="2">
        <v>283</v>
      </c>
      <c r="D27" s="2">
        <v>98</v>
      </c>
      <c r="E27" s="2">
        <v>241</v>
      </c>
      <c r="F27" s="2">
        <v>69</v>
      </c>
      <c r="G27" s="2">
        <v>8</v>
      </c>
      <c r="H27" s="2">
        <v>7</v>
      </c>
      <c r="K27" s="4"/>
      <c r="L27" s="9">
        <f t="shared" si="0"/>
        <v>0.13881019830028329</v>
      </c>
      <c r="N27" t="s">
        <v>48</v>
      </c>
      <c r="O27" s="7">
        <v>82</v>
      </c>
      <c r="P27" s="2">
        <v>36</v>
      </c>
      <c r="Q27" s="2">
        <v>46</v>
      </c>
    </row>
    <row r="28" spans="1:17" x14ac:dyDescent="0.35">
      <c r="A28" t="s">
        <v>29</v>
      </c>
      <c r="B28" s="7">
        <v>1157</v>
      </c>
      <c r="C28" s="2">
        <v>427</v>
      </c>
      <c r="D28" s="2">
        <v>157</v>
      </c>
      <c r="E28" s="2">
        <v>442</v>
      </c>
      <c r="F28" s="2">
        <v>103</v>
      </c>
      <c r="H28" s="2">
        <v>28</v>
      </c>
      <c r="K28" s="4"/>
      <c r="L28" s="9">
        <f t="shared" si="0"/>
        <v>0.13569576490924806</v>
      </c>
      <c r="N28" t="s">
        <v>49</v>
      </c>
      <c r="O28" s="7">
        <v>2</v>
      </c>
      <c r="Q28" s="2">
        <v>2</v>
      </c>
    </row>
    <row r="29" spans="1:17" x14ac:dyDescent="0.35">
      <c r="A29" t="s">
        <v>31</v>
      </c>
      <c r="B29" s="7">
        <v>9578</v>
      </c>
      <c r="C29" s="2">
        <v>3233</v>
      </c>
      <c r="D29" s="2">
        <v>1859</v>
      </c>
      <c r="E29" s="2">
        <v>2794</v>
      </c>
      <c r="F29" s="2">
        <v>607</v>
      </c>
      <c r="G29" s="2">
        <v>796</v>
      </c>
      <c r="H29" s="2">
        <v>124</v>
      </c>
      <c r="I29" s="2">
        <v>153</v>
      </c>
      <c r="J29" s="2">
        <v>12</v>
      </c>
      <c r="K29" s="4"/>
      <c r="L29" s="9">
        <f t="shared" si="0"/>
        <v>0.19409062434746294</v>
      </c>
      <c r="N29" t="s">
        <v>50</v>
      </c>
      <c r="O29" s="7">
        <v>66</v>
      </c>
      <c r="P29" s="2">
        <v>30</v>
      </c>
      <c r="Q29" s="2">
        <v>36</v>
      </c>
    </row>
    <row r="30" spans="1:17" x14ac:dyDescent="0.35">
      <c r="A30" t="s">
        <v>33</v>
      </c>
      <c r="B30" s="7">
        <v>3795</v>
      </c>
      <c r="C30" s="2">
        <v>1343</v>
      </c>
      <c r="D30" s="2">
        <v>509</v>
      </c>
      <c r="E30" s="2">
        <v>1338</v>
      </c>
      <c r="F30" s="2">
        <v>270</v>
      </c>
      <c r="G30" s="2">
        <v>206</v>
      </c>
      <c r="H30" s="2">
        <v>60</v>
      </c>
      <c r="J30" s="2">
        <v>69</v>
      </c>
      <c r="K30" s="4"/>
      <c r="L30" s="9">
        <f t="shared" si="0"/>
        <v>0.13412384716732542</v>
      </c>
      <c r="N30" t="s">
        <v>51</v>
      </c>
      <c r="O30" s="7">
        <v>11</v>
      </c>
      <c r="P30" s="2">
        <v>2</v>
      </c>
      <c r="Q30" s="2">
        <v>9</v>
      </c>
    </row>
    <row r="31" spans="1:17" x14ac:dyDescent="0.35">
      <c r="A31" t="s">
        <v>34</v>
      </c>
      <c r="B31" s="7">
        <v>1178</v>
      </c>
      <c r="C31" s="2">
        <v>589</v>
      </c>
      <c r="D31" s="2">
        <v>195</v>
      </c>
      <c r="E31" s="2">
        <v>301</v>
      </c>
      <c r="F31" s="2">
        <v>81</v>
      </c>
      <c r="G31" s="2">
        <v>9</v>
      </c>
      <c r="H31" s="2">
        <v>3</v>
      </c>
      <c r="K31" s="4"/>
      <c r="L31" s="9">
        <f t="shared" si="0"/>
        <v>0.16553480475382004</v>
      </c>
      <c r="N31" t="s">
        <v>52</v>
      </c>
      <c r="O31" s="7">
        <v>45</v>
      </c>
      <c r="P31" s="2">
        <v>15</v>
      </c>
      <c r="Q31" s="2">
        <v>30</v>
      </c>
    </row>
    <row r="32" spans="1:17" x14ac:dyDescent="0.35">
      <c r="A32" t="s">
        <v>35</v>
      </c>
      <c r="B32" s="7">
        <v>1749</v>
      </c>
      <c r="C32" s="2">
        <v>634</v>
      </c>
      <c r="D32" s="2">
        <v>236</v>
      </c>
      <c r="E32" s="2">
        <v>520</v>
      </c>
      <c r="F32" s="2">
        <v>152</v>
      </c>
      <c r="G32" s="2">
        <v>139</v>
      </c>
      <c r="H32" s="2">
        <v>68</v>
      </c>
      <c r="K32" s="4"/>
      <c r="L32" s="9">
        <f t="shared" si="0"/>
        <v>0.1349342481417953</v>
      </c>
      <c r="N32" t="s">
        <v>53</v>
      </c>
      <c r="O32" s="7">
        <v>6</v>
      </c>
      <c r="P32" s="2">
        <v>1</v>
      </c>
      <c r="Q32" s="2">
        <v>5</v>
      </c>
    </row>
    <row r="33" spans="1:19" x14ac:dyDescent="0.35">
      <c r="A33" t="s">
        <v>37</v>
      </c>
      <c r="B33" s="7">
        <v>1152</v>
      </c>
      <c r="C33" s="2">
        <v>511</v>
      </c>
      <c r="D33" s="2">
        <v>135</v>
      </c>
      <c r="E33" s="2">
        <v>318</v>
      </c>
      <c r="F33" s="2">
        <v>95</v>
      </c>
      <c r="G33" s="2">
        <v>72</v>
      </c>
      <c r="H33" s="2">
        <v>21</v>
      </c>
      <c r="K33" s="4"/>
      <c r="L33" s="9">
        <f t="shared" si="0"/>
        <v>0.1171875</v>
      </c>
      <c r="N33" t="s">
        <v>54</v>
      </c>
      <c r="O33" s="7">
        <v>5</v>
      </c>
      <c r="Q33" s="2">
        <v>2</v>
      </c>
      <c r="R33" s="2">
        <v>2</v>
      </c>
      <c r="S33" s="2">
        <v>1</v>
      </c>
    </row>
    <row r="34" spans="1:19" x14ac:dyDescent="0.35">
      <c r="A34" t="s">
        <v>55</v>
      </c>
      <c r="B34" s="7">
        <v>1127</v>
      </c>
      <c r="C34" s="2">
        <v>470</v>
      </c>
      <c r="D34" s="2">
        <v>126</v>
      </c>
      <c r="E34" s="2">
        <v>440</v>
      </c>
      <c r="F34" s="2">
        <v>81</v>
      </c>
      <c r="G34" s="2">
        <v>10</v>
      </c>
      <c r="K34" s="4"/>
      <c r="L34" s="9">
        <f t="shared" si="0"/>
        <v>0.11180124223602485</v>
      </c>
      <c r="N34" t="s">
        <v>56</v>
      </c>
      <c r="O34" s="7">
        <v>99</v>
      </c>
      <c r="P34" s="2">
        <v>52</v>
      </c>
      <c r="Q34" s="2">
        <v>47</v>
      </c>
    </row>
    <row r="35" spans="1:19" x14ac:dyDescent="0.35">
      <c r="A35" t="s">
        <v>57</v>
      </c>
      <c r="B35" s="7">
        <v>2714</v>
      </c>
      <c r="C35" s="2">
        <v>1005</v>
      </c>
      <c r="D35" s="2">
        <v>358</v>
      </c>
      <c r="E35" s="2">
        <v>930</v>
      </c>
      <c r="F35" s="2">
        <v>248</v>
      </c>
      <c r="G35" s="2">
        <v>111</v>
      </c>
      <c r="H35" s="2">
        <v>62</v>
      </c>
      <c r="K35" s="4"/>
      <c r="L35" s="9">
        <f t="shared" si="0"/>
        <v>0.13190862196020633</v>
      </c>
      <c r="N35" t="s">
        <v>58</v>
      </c>
      <c r="O35" s="7">
        <v>6</v>
      </c>
      <c r="P35" s="2">
        <v>1</v>
      </c>
      <c r="Q35" s="2">
        <v>5</v>
      </c>
    </row>
    <row r="36" spans="1:19" x14ac:dyDescent="0.35">
      <c r="A36" t="s">
        <v>59</v>
      </c>
      <c r="B36" s="7">
        <v>2764</v>
      </c>
      <c r="C36" s="2">
        <v>1204</v>
      </c>
      <c r="D36" s="2">
        <v>326</v>
      </c>
      <c r="E36" s="2">
        <v>809</v>
      </c>
      <c r="F36" s="2">
        <v>224</v>
      </c>
      <c r="G36" s="2">
        <v>158</v>
      </c>
      <c r="H36" s="2">
        <v>43</v>
      </c>
      <c r="K36" s="4"/>
      <c r="L36" s="9">
        <f t="shared" si="0"/>
        <v>0.11794500723589002</v>
      </c>
      <c r="N36" t="s">
        <v>60</v>
      </c>
      <c r="O36" s="7">
        <v>5</v>
      </c>
      <c r="P36" s="2">
        <v>1</v>
      </c>
      <c r="Q36" s="2">
        <v>4</v>
      </c>
    </row>
    <row r="37" spans="1:19" x14ac:dyDescent="0.35">
      <c r="A37" t="s">
        <v>61</v>
      </c>
      <c r="B37" s="7">
        <v>57</v>
      </c>
      <c r="C37" s="2">
        <v>21</v>
      </c>
      <c r="D37" s="2">
        <v>23</v>
      </c>
      <c r="E37" s="2">
        <v>10</v>
      </c>
      <c r="F37" s="2">
        <v>2</v>
      </c>
      <c r="G37" s="2">
        <v>1</v>
      </c>
      <c r="K37" s="4"/>
      <c r="L37" s="9">
        <f t="shared" si="0"/>
        <v>0.40350877192982454</v>
      </c>
      <c r="N37" t="s">
        <v>62</v>
      </c>
      <c r="O37" s="7">
        <v>4</v>
      </c>
      <c r="P37" s="2">
        <v>2</v>
      </c>
      <c r="Q37" s="2">
        <v>2</v>
      </c>
    </row>
    <row r="38" spans="1:19" x14ac:dyDescent="0.35">
      <c r="A38" t="s">
        <v>38</v>
      </c>
      <c r="B38" s="7">
        <v>1204</v>
      </c>
      <c r="C38" s="2">
        <v>455</v>
      </c>
      <c r="D38" s="2">
        <v>165</v>
      </c>
      <c r="E38" s="2">
        <v>392</v>
      </c>
      <c r="F38" s="2">
        <v>109</v>
      </c>
      <c r="G38" s="2">
        <v>1</v>
      </c>
      <c r="H38" s="2">
        <v>82</v>
      </c>
      <c r="K38" s="4"/>
      <c r="L38" s="9">
        <f t="shared" si="0"/>
        <v>0.13704318936877077</v>
      </c>
      <c r="N38" t="s">
        <v>63</v>
      </c>
      <c r="O38" s="7">
        <v>227</v>
      </c>
      <c r="Q38" s="2">
        <v>199</v>
      </c>
      <c r="R38" s="2">
        <v>28</v>
      </c>
    </row>
    <row r="39" spans="1:19" x14ac:dyDescent="0.35">
      <c r="A39" t="s">
        <v>40</v>
      </c>
      <c r="B39" s="7">
        <v>2600</v>
      </c>
      <c r="C39" s="2">
        <v>832</v>
      </c>
      <c r="D39" s="2">
        <v>480</v>
      </c>
      <c r="E39" s="2">
        <v>791</v>
      </c>
      <c r="F39" s="2">
        <v>185</v>
      </c>
      <c r="G39" s="2">
        <v>201</v>
      </c>
      <c r="H39" s="2">
        <v>111</v>
      </c>
      <c r="K39" s="4"/>
      <c r="L39" s="9">
        <f t="shared" si="0"/>
        <v>0.18461538461538463</v>
      </c>
      <c r="N39" t="s">
        <v>64</v>
      </c>
      <c r="O39" s="7">
        <v>1</v>
      </c>
      <c r="Q39" s="2">
        <v>1</v>
      </c>
    </row>
    <row r="40" spans="1:19" x14ac:dyDescent="0.35">
      <c r="A40" t="s">
        <v>41</v>
      </c>
      <c r="B40" s="7">
        <v>2940</v>
      </c>
      <c r="C40" s="2">
        <v>1084</v>
      </c>
      <c r="D40" s="2">
        <v>512</v>
      </c>
      <c r="E40" s="2">
        <v>735</v>
      </c>
      <c r="F40" s="2">
        <v>209</v>
      </c>
      <c r="G40" s="2">
        <v>224</v>
      </c>
      <c r="H40" s="2">
        <v>81</v>
      </c>
      <c r="I40" s="2">
        <v>44</v>
      </c>
      <c r="J40" s="2">
        <v>51</v>
      </c>
      <c r="K40" s="4"/>
      <c r="L40" s="9">
        <f t="shared" si="0"/>
        <v>0.17414965986394557</v>
      </c>
      <c r="N40" t="s">
        <v>65</v>
      </c>
      <c r="O40" s="7">
        <v>12</v>
      </c>
      <c r="P40" s="2">
        <v>8</v>
      </c>
      <c r="Q40" s="2">
        <v>4</v>
      </c>
    </row>
    <row r="41" spans="1:19" x14ac:dyDescent="0.35">
      <c r="A41" t="s">
        <v>43</v>
      </c>
      <c r="B41" s="7">
        <v>538</v>
      </c>
      <c r="C41" s="2">
        <v>202</v>
      </c>
      <c r="D41" s="2">
        <v>73</v>
      </c>
      <c r="E41" s="2">
        <v>122</v>
      </c>
      <c r="F41" s="2">
        <v>86</v>
      </c>
      <c r="G41" s="2">
        <v>6</v>
      </c>
      <c r="H41" s="2">
        <v>49</v>
      </c>
      <c r="K41" s="4"/>
      <c r="L41" s="9">
        <f t="shared" si="0"/>
        <v>0.13568773234200743</v>
      </c>
      <c r="N41" t="s">
        <v>66</v>
      </c>
      <c r="O41" s="7">
        <v>7</v>
      </c>
      <c r="R41" s="2">
        <v>7</v>
      </c>
    </row>
    <row r="42" spans="1:19" x14ac:dyDescent="0.35">
      <c r="A42" t="s">
        <v>45</v>
      </c>
      <c r="B42" s="7">
        <v>865</v>
      </c>
      <c r="C42" s="2">
        <v>351</v>
      </c>
      <c r="D42" s="2">
        <v>99</v>
      </c>
      <c r="E42" s="2">
        <v>288</v>
      </c>
      <c r="F42" s="2">
        <v>85</v>
      </c>
      <c r="G42" s="2">
        <v>18</v>
      </c>
      <c r="H42" s="2">
        <v>24</v>
      </c>
      <c r="K42" s="4"/>
      <c r="L42" s="9">
        <f t="shared" si="0"/>
        <v>0.11445086705202312</v>
      </c>
      <c r="N42" t="s">
        <v>67</v>
      </c>
      <c r="O42" s="7">
        <v>6</v>
      </c>
      <c r="P42" s="2">
        <v>3</v>
      </c>
      <c r="Q42" s="2">
        <v>3</v>
      </c>
    </row>
    <row r="43" spans="1:19" x14ac:dyDescent="0.35">
      <c r="A43" t="s">
        <v>46</v>
      </c>
      <c r="B43" s="7">
        <v>1192</v>
      </c>
      <c r="C43" s="2">
        <v>434</v>
      </c>
      <c r="D43" s="2">
        <v>196</v>
      </c>
      <c r="E43" s="2">
        <v>355</v>
      </c>
      <c r="F43" s="2">
        <v>90</v>
      </c>
      <c r="G43" s="2">
        <v>75</v>
      </c>
      <c r="H43" s="2">
        <v>42</v>
      </c>
      <c r="K43" s="4"/>
      <c r="L43" s="9">
        <f t="shared" si="0"/>
        <v>0.16442953020134229</v>
      </c>
      <c r="N43" t="s">
        <v>68</v>
      </c>
      <c r="O43" s="7">
        <v>4</v>
      </c>
      <c r="P43" s="2">
        <v>1</v>
      </c>
      <c r="Q43" s="2">
        <v>3</v>
      </c>
    </row>
    <row r="44" spans="1:19" x14ac:dyDescent="0.35">
      <c r="A44" t="s">
        <v>69</v>
      </c>
      <c r="B44" s="7">
        <v>1246</v>
      </c>
      <c r="C44" s="2">
        <v>513</v>
      </c>
      <c r="D44" s="2">
        <v>150</v>
      </c>
      <c r="E44" s="2">
        <v>424</v>
      </c>
      <c r="F44" s="2">
        <v>101</v>
      </c>
      <c r="G44" s="2">
        <v>4</v>
      </c>
      <c r="H44" s="2">
        <v>45</v>
      </c>
      <c r="I44" s="2">
        <v>9</v>
      </c>
      <c r="K44" s="4"/>
      <c r="L44" s="9">
        <f t="shared" si="0"/>
        <v>0.12038523274478331</v>
      </c>
      <c r="N44" t="s">
        <v>70</v>
      </c>
      <c r="O44" s="7">
        <v>3</v>
      </c>
      <c r="Q44" s="2">
        <v>3</v>
      </c>
    </row>
    <row r="45" spans="1:19" x14ac:dyDescent="0.35">
      <c r="A45" t="s">
        <v>48</v>
      </c>
      <c r="B45" s="7">
        <v>5117</v>
      </c>
      <c r="C45" s="2">
        <v>2018</v>
      </c>
      <c r="D45" s="2">
        <v>850</v>
      </c>
      <c r="E45" s="2">
        <v>1588</v>
      </c>
      <c r="F45" s="2">
        <v>324</v>
      </c>
      <c r="G45" s="2">
        <v>291</v>
      </c>
      <c r="H45" s="2">
        <v>46</v>
      </c>
      <c r="K45" s="4"/>
      <c r="L45" s="9">
        <f t="shared" si="0"/>
        <v>0.16611295681063123</v>
      </c>
      <c r="N45" t="s">
        <v>71</v>
      </c>
      <c r="O45" s="7">
        <v>5</v>
      </c>
      <c r="P45" s="2">
        <v>1</v>
      </c>
      <c r="Q45" s="2">
        <v>4</v>
      </c>
    </row>
    <row r="46" spans="1:19" x14ac:dyDescent="0.35">
      <c r="A46" t="s">
        <v>72</v>
      </c>
      <c r="B46" s="7">
        <v>655</v>
      </c>
      <c r="C46" s="2">
        <v>246</v>
      </c>
      <c r="D46" s="2">
        <v>119</v>
      </c>
      <c r="E46" s="2">
        <v>239</v>
      </c>
      <c r="F46" s="2">
        <v>51</v>
      </c>
      <c r="K46" s="4"/>
      <c r="L46" s="9">
        <f t="shared" si="0"/>
        <v>0.18167938931297709</v>
      </c>
      <c r="N46" t="s">
        <v>73</v>
      </c>
      <c r="O46" s="7">
        <v>63</v>
      </c>
      <c r="P46" s="2">
        <v>37</v>
      </c>
      <c r="Q46" s="2">
        <v>26</v>
      </c>
    </row>
    <row r="47" spans="1:19" x14ac:dyDescent="0.35">
      <c r="A47" t="s">
        <v>49</v>
      </c>
      <c r="B47" s="7">
        <v>2880</v>
      </c>
      <c r="C47" s="2">
        <v>1095</v>
      </c>
      <c r="D47" s="2">
        <v>291</v>
      </c>
      <c r="E47" s="2">
        <v>973</v>
      </c>
      <c r="F47" s="2">
        <v>215</v>
      </c>
      <c r="G47" s="2">
        <v>204</v>
      </c>
      <c r="H47" s="2">
        <v>69</v>
      </c>
      <c r="I47" s="2">
        <v>32</v>
      </c>
      <c r="J47" s="2">
        <v>1</v>
      </c>
      <c r="K47" s="4"/>
      <c r="L47" s="9">
        <f t="shared" si="0"/>
        <v>0.10104166666666667</v>
      </c>
      <c r="N47" t="s">
        <v>74</v>
      </c>
      <c r="O47" s="7">
        <v>190</v>
      </c>
      <c r="P47" s="2">
        <v>73</v>
      </c>
      <c r="Q47" s="2">
        <v>117</v>
      </c>
    </row>
    <row r="48" spans="1:19" x14ac:dyDescent="0.35">
      <c r="A48" t="s">
        <v>75</v>
      </c>
      <c r="B48" s="7">
        <v>1139</v>
      </c>
      <c r="C48" s="2">
        <v>544</v>
      </c>
      <c r="D48" s="2">
        <v>136</v>
      </c>
      <c r="E48" s="2">
        <v>317</v>
      </c>
      <c r="F48" s="2">
        <v>101</v>
      </c>
      <c r="H48" s="2">
        <v>41</v>
      </c>
      <c r="K48" s="4"/>
      <c r="L48" s="9">
        <f t="shared" si="0"/>
        <v>0.11940298507462686</v>
      </c>
      <c r="N48" t="s">
        <v>76</v>
      </c>
      <c r="O48" s="7">
        <v>2</v>
      </c>
      <c r="Q48" s="2">
        <v>2</v>
      </c>
    </row>
    <row r="49" spans="1:20" x14ac:dyDescent="0.35">
      <c r="A49" t="s">
        <v>50</v>
      </c>
      <c r="B49" s="7">
        <v>4908</v>
      </c>
      <c r="C49" s="2">
        <v>1547</v>
      </c>
      <c r="D49" s="2">
        <v>844</v>
      </c>
      <c r="E49" s="2">
        <v>1236</v>
      </c>
      <c r="F49" s="2">
        <v>596</v>
      </c>
      <c r="G49" s="2">
        <v>405</v>
      </c>
      <c r="H49" s="2">
        <v>147</v>
      </c>
      <c r="I49" s="2">
        <v>63</v>
      </c>
      <c r="J49" s="2">
        <v>70</v>
      </c>
      <c r="K49" s="4"/>
      <c r="L49" s="9">
        <f t="shared" si="0"/>
        <v>0.17196414017929909</v>
      </c>
      <c r="N49" t="s">
        <v>77</v>
      </c>
      <c r="O49" s="7">
        <v>1</v>
      </c>
      <c r="Q49" s="2">
        <v>1</v>
      </c>
    </row>
    <row r="50" spans="1:20" x14ac:dyDescent="0.35">
      <c r="A50" t="s">
        <v>78</v>
      </c>
      <c r="B50" s="7">
        <v>1975</v>
      </c>
      <c r="C50" s="2">
        <v>766</v>
      </c>
      <c r="D50" s="2">
        <v>298</v>
      </c>
      <c r="E50" s="2">
        <v>583</v>
      </c>
      <c r="F50" s="2">
        <v>126</v>
      </c>
      <c r="G50" s="2">
        <v>166</v>
      </c>
      <c r="H50" s="2">
        <v>36</v>
      </c>
      <c r="K50" s="4"/>
      <c r="L50" s="9">
        <f t="shared" si="0"/>
        <v>0.15088607594936709</v>
      </c>
      <c r="N50" t="s">
        <v>79</v>
      </c>
      <c r="O50" s="7">
        <v>2</v>
      </c>
      <c r="P50" s="2">
        <v>1</v>
      </c>
      <c r="Q50" s="2">
        <v>1</v>
      </c>
    </row>
    <row r="51" spans="1:20" x14ac:dyDescent="0.35">
      <c r="A51" t="s">
        <v>80</v>
      </c>
      <c r="B51" s="7">
        <v>584</v>
      </c>
      <c r="C51" s="2">
        <v>220</v>
      </c>
      <c r="D51" s="2">
        <v>151</v>
      </c>
      <c r="E51" s="2">
        <v>147</v>
      </c>
      <c r="F51" s="2">
        <v>65</v>
      </c>
      <c r="H51" s="2">
        <v>1</v>
      </c>
      <c r="K51" s="4"/>
      <c r="L51" s="9">
        <f t="shared" si="0"/>
        <v>0.25856164383561642</v>
      </c>
      <c r="N51" t="s">
        <v>81</v>
      </c>
      <c r="O51" s="7">
        <v>2</v>
      </c>
      <c r="Q51" s="2">
        <v>2</v>
      </c>
    </row>
    <row r="52" spans="1:20" x14ac:dyDescent="0.35">
      <c r="A52" t="s">
        <v>51</v>
      </c>
      <c r="B52" s="7">
        <v>2214</v>
      </c>
      <c r="C52" s="2">
        <v>962</v>
      </c>
      <c r="D52" s="2">
        <v>302</v>
      </c>
      <c r="E52" s="2">
        <v>778</v>
      </c>
      <c r="F52" s="2">
        <v>172</v>
      </c>
      <c r="K52" s="4"/>
      <c r="L52" s="9">
        <f t="shared" si="0"/>
        <v>0.13640469738030714</v>
      </c>
      <c r="N52" t="s">
        <v>82</v>
      </c>
      <c r="O52" s="7">
        <v>10</v>
      </c>
      <c r="P52" s="2">
        <v>3</v>
      </c>
      <c r="Q52" s="2">
        <v>7</v>
      </c>
    </row>
    <row r="53" spans="1:20" x14ac:dyDescent="0.35">
      <c r="A53" t="s">
        <v>83</v>
      </c>
      <c r="B53" s="7">
        <v>5</v>
      </c>
      <c r="C53" s="2">
        <v>1</v>
      </c>
      <c r="E53" s="2">
        <v>2</v>
      </c>
      <c r="G53" s="2">
        <v>2</v>
      </c>
      <c r="K53" s="4"/>
      <c r="L53" s="9">
        <f t="shared" si="0"/>
        <v>0</v>
      </c>
      <c r="N53" t="s">
        <v>84</v>
      </c>
      <c r="O53" s="7">
        <v>2</v>
      </c>
      <c r="Q53" s="2">
        <v>2</v>
      </c>
    </row>
    <row r="54" spans="1:20" ht="15" thickBot="1" x14ac:dyDescent="0.4">
      <c r="A54" t="s">
        <v>52</v>
      </c>
      <c r="B54" s="7">
        <v>2600</v>
      </c>
      <c r="C54" s="2">
        <v>897</v>
      </c>
      <c r="D54" s="2">
        <v>348</v>
      </c>
      <c r="E54" s="2">
        <v>814</v>
      </c>
      <c r="F54" s="2">
        <v>210</v>
      </c>
      <c r="G54" s="2">
        <v>167</v>
      </c>
      <c r="H54" s="2">
        <v>94</v>
      </c>
      <c r="J54" s="2">
        <v>70</v>
      </c>
      <c r="K54" s="4"/>
      <c r="L54" s="9">
        <f t="shared" si="0"/>
        <v>0.13384615384615384</v>
      </c>
      <c r="N54" s="10" t="s">
        <v>85</v>
      </c>
      <c r="O54" s="6">
        <v>2</v>
      </c>
      <c r="P54" s="11"/>
      <c r="Q54" s="11">
        <v>2</v>
      </c>
      <c r="R54" s="11"/>
      <c r="S54" s="11"/>
      <c r="T54" s="11"/>
    </row>
    <row r="55" spans="1:20" x14ac:dyDescent="0.35">
      <c r="A55" t="s">
        <v>53</v>
      </c>
      <c r="B55" s="7">
        <v>2149</v>
      </c>
      <c r="C55" s="2">
        <v>841</v>
      </c>
      <c r="D55" s="2">
        <v>337</v>
      </c>
      <c r="E55" s="2">
        <v>680</v>
      </c>
      <c r="F55" s="2">
        <v>159</v>
      </c>
      <c r="G55" s="2">
        <v>92</v>
      </c>
      <c r="H55" s="2">
        <v>40</v>
      </c>
      <c r="K55" s="4"/>
      <c r="L55" s="9">
        <f t="shared" si="0"/>
        <v>0.15681712424383434</v>
      </c>
      <c r="N55" s="4" t="s">
        <v>86</v>
      </c>
      <c r="O55" s="7">
        <f>SUM(P55:T55)</f>
        <v>1310</v>
      </c>
      <c r="P55" s="7">
        <f>SUM(P6:P54)</f>
        <v>481</v>
      </c>
      <c r="Q55" s="7">
        <f>SUM(Q6:Q54)</f>
        <v>787</v>
      </c>
      <c r="R55" s="7">
        <f>SUM(R6:R54)</f>
        <v>37</v>
      </c>
      <c r="S55" s="7">
        <f>SUM(S6:S54)</f>
        <v>1</v>
      </c>
      <c r="T55" s="7">
        <f>SUM(T6:T54)</f>
        <v>4</v>
      </c>
    </row>
    <row r="56" spans="1:20" x14ac:dyDescent="0.35">
      <c r="A56" t="s">
        <v>54</v>
      </c>
      <c r="B56" s="7">
        <v>2974</v>
      </c>
      <c r="C56" s="2">
        <v>1231</v>
      </c>
      <c r="D56" s="2">
        <v>437</v>
      </c>
      <c r="E56" s="2">
        <v>888</v>
      </c>
      <c r="F56" s="2">
        <v>159</v>
      </c>
      <c r="G56" s="2">
        <v>152</v>
      </c>
      <c r="H56" s="2">
        <v>33</v>
      </c>
      <c r="I56" s="2">
        <v>43</v>
      </c>
      <c r="J56" s="2">
        <v>31</v>
      </c>
      <c r="K56" s="4"/>
      <c r="L56" s="9">
        <f t="shared" si="0"/>
        <v>0.14694014794889038</v>
      </c>
      <c r="O56" s="7"/>
      <c r="P56" s="7"/>
      <c r="Q56" s="7"/>
      <c r="R56" s="7"/>
    </row>
    <row r="57" spans="1:20" x14ac:dyDescent="0.35">
      <c r="A57" t="s">
        <v>56</v>
      </c>
      <c r="B57" s="7">
        <v>4315</v>
      </c>
      <c r="C57" s="2">
        <v>1468</v>
      </c>
      <c r="D57" s="2">
        <v>682</v>
      </c>
      <c r="E57" s="2">
        <v>1419</v>
      </c>
      <c r="F57" s="2">
        <v>339</v>
      </c>
      <c r="G57" s="2">
        <v>284</v>
      </c>
      <c r="H57" s="2">
        <v>62</v>
      </c>
      <c r="I57" s="2">
        <v>2</v>
      </c>
      <c r="J57" s="2">
        <v>59</v>
      </c>
      <c r="K57" s="4"/>
      <c r="L57" s="9">
        <f t="shared" si="0"/>
        <v>0.15805330243337196</v>
      </c>
      <c r="N57" s="12" t="s">
        <v>87</v>
      </c>
      <c r="O57" s="13"/>
      <c r="P57" s="14"/>
      <c r="Q57" s="14"/>
    </row>
    <row r="58" spans="1:20" x14ac:dyDescent="0.35">
      <c r="A58" t="s">
        <v>88</v>
      </c>
      <c r="B58" s="7">
        <v>1051</v>
      </c>
      <c r="C58" s="2">
        <v>464</v>
      </c>
      <c r="D58" s="2">
        <v>112</v>
      </c>
      <c r="E58" s="2">
        <v>339</v>
      </c>
      <c r="F58" s="2">
        <v>90</v>
      </c>
      <c r="G58" s="2">
        <v>16</v>
      </c>
      <c r="H58" s="2">
        <v>30</v>
      </c>
      <c r="K58" s="4"/>
      <c r="L58" s="9">
        <f t="shared" si="0"/>
        <v>0.1065651760228354</v>
      </c>
      <c r="N58" s="15" t="s">
        <v>89</v>
      </c>
      <c r="O58" s="15" t="s">
        <v>90</v>
      </c>
      <c r="P58" s="16"/>
      <c r="Q58" s="17"/>
    </row>
    <row r="59" spans="1:20" x14ac:dyDescent="0.35">
      <c r="A59" t="s">
        <v>58</v>
      </c>
      <c r="B59" s="7">
        <v>3074</v>
      </c>
      <c r="C59" s="2">
        <v>1096</v>
      </c>
      <c r="D59" s="2">
        <v>365</v>
      </c>
      <c r="E59" s="2">
        <v>1008</v>
      </c>
      <c r="F59" s="2">
        <v>261</v>
      </c>
      <c r="G59" s="2">
        <v>216</v>
      </c>
      <c r="H59" s="2">
        <v>51</v>
      </c>
      <c r="I59" s="2">
        <v>15</v>
      </c>
      <c r="J59" s="2">
        <v>62</v>
      </c>
      <c r="K59" s="4"/>
      <c r="L59" s="9">
        <f t="shared" si="0"/>
        <v>0.11873780091086532</v>
      </c>
      <c r="N59" s="15" t="s">
        <v>91</v>
      </c>
      <c r="O59" s="15" t="s">
        <v>92</v>
      </c>
      <c r="P59" s="16"/>
      <c r="Q59" s="17"/>
    </row>
    <row r="60" spans="1:20" x14ac:dyDescent="0.35">
      <c r="A60" t="s">
        <v>93</v>
      </c>
      <c r="B60" s="7">
        <v>747</v>
      </c>
      <c r="C60" s="2">
        <v>261</v>
      </c>
      <c r="D60" s="2">
        <v>126</v>
      </c>
      <c r="E60" s="2">
        <v>230</v>
      </c>
      <c r="F60" s="2">
        <v>94</v>
      </c>
      <c r="H60" s="2">
        <v>34</v>
      </c>
      <c r="I60" s="2">
        <v>2</v>
      </c>
      <c r="K60" s="4"/>
      <c r="L60" s="9">
        <f t="shared" si="0"/>
        <v>0.16867469879518071</v>
      </c>
    </row>
    <row r="61" spans="1:20" x14ac:dyDescent="0.35">
      <c r="A61" t="s">
        <v>60</v>
      </c>
      <c r="B61" s="7">
        <v>2264</v>
      </c>
      <c r="C61" s="2">
        <v>988</v>
      </c>
      <c r="D61" s="2">
        <v>340</v>
      </c>
      <c r="E61" s="2">
        <v>617</v>
      </c>
      <c r="F61" s="2">
        <v>125</v>
      </c>
      <c r="G61" s="2">
        <v>134</v>
      </c>
      <c r="H61" s="2">
        <v>60</v>
      </c>
      <c r="K61" s="4"/>
      <c r="L61" s="9">
        <f t="shared" si="0"/>
        <v>0.15017667844522969</v>
      </c>
    </row>
    <row r="62" spans="1:20" x14ac:dyDescent="0.35">
      <c r="A62" t="s">
        <v>62</v>
      </c>
      <c r="B62" s="7">
        <v>1429</v>
      </c>
      <c r="C62" s="2">
        <v>486</v>
      </c>
      <c r="D62" s="2">
        <v>187</v>
      </c>
      <c r="E62" s="2">
        <v>497</v>
      </c>
      <c r="F62" s="2">
        <v>123</v>
      </c>
      <c r="G62" s="2">
        <v>79</v>
      </c>
      <c r="H62" s="2">
        <v>31</v>
      </c>
      <c r="I62" s="2">
        <v>1</v>
      </c>
      <c r="J62" s="2">
        <v>25</v>
      </c>
      <c r="K62" s="4"/>
      <c r="L62" s="9">
        <f t="shared" si="0"/>
        <v>0.13086074177746676</v>
      </c>
    </row>
    <row r="63" spans="1:20" x14ac:dyDescent="0.35">
      <c r="A63" t="s">
        <v>94</v>
      </c>
      <c r="B63" s="7">
        <v>1083</v>
      </c>
      <c r="C63" s="2">
        <v>443</v>
      </c>
      <c r="D63" s="2">
        <v>163</v>
      </c>
      <c r="E63" s="2">
        <v>346</v>
      </c>
      <c r="F63" s="2">
        <v>124</v>
      </c>
      <c r="G63" s="2">
        <v>7</v>
      </c>
      <c r="K63" s="4"/>
      <c r="L63" s="9">
        <f t="shared" si="0"/>
        <v>0.1505078485687904</v>
      </c>
    </row>
    <row r="64" spans="1:20" x14ac:dyDescent="0.35">
      <c r="A64" t="s">
        <v>95</v>
      </c>
      <c r="B64" s="7">
        <v>69</v>
      </c>
      <c r="C64" s="2">
        <v>43</v>
      </c>
      <c r="D64" s="2">
        <v>12</v>
      </c>
      <c r="E64" s="2">
        <v>14</v>
      </c>
      <c r="K64" s="4"/>
      <c r="L64" s="9">
        <f t="shared" si="0"/>
        <v>0.17391304347826086</v>
      </c>
    </row>
    <row r="65" spans="1:12" x14ac:dyDescent="0.35">
      <c r="A65" t="s">
        <v>63</v>
      </c>
      <c r="B65" s="7">
        <v>4350</v>
      </c>
      <c r="C65" s="2">
        <v>1654</v>
      </c>
      <c r="D65" s="2">
        <v>736</v>
      </c>
      <c r="E65" s="2">
        <v>1246</v>
      </c>
      <c r="F65" s="2">
        <v>374</v>
      </c>
      <c r="G65" s="2">
        <v>241</v>
      </c>
      <c r="H65" s="2">
        <v>47</v>
      </c>
      <c r="I65" s="2">
        <v>30</v>
      </c>
      <c r="J65" s="2">
        <v>22</v>
      </c>
      <c r="K65" s="4"/>
      <c r="L65" s="9">
        <f t="shared" si="0"/>
        <v>0.16919540229885058</v>
      </c>
    </row>
    <row r="66" spans="1:12" x14ac:dyDescent="0.35">
      <c r="A66" t="s">
        <v>64</v>
      </c>
      <c r="B66" s="7">
        <v>1909</v>
      </c>
      <c r="C66" s="2">
        <v>757</v>
      </c>
      <c r="D66" s="2">
        <v>212</v>
      </c>
      <c r="E66" s="2">
        <v>674</v>
      </c>
      <c r="F66" s="2">
        <v>122</v>
      </c>
      <c r="G66" s="2">
        <v>95</v>
      </c>
      <c r="H66" s="2">
        <v>49</v>
      </c>
      <c r="K66" s="4"/>
      <c r="L66" s="9">
        <f t="shared" si="0"/>
        <v>0.11105290728129912</v>
      </c>
    </row>
    <row r="67" spans="1:12" x14ac:dyDescent="0.35">
      <c r="A67" t="s">
        <v>96</v>
      </c>
      <c r="B67" s="7">
        <v>745</v>
      </c>
      <c r="C67" s="2">
        <v>304</v>
      </c>
      <c r="D67" s="2">
        <v>162</v>
      </c>
      <c r="E67" s="2">
        <v>195</v>
      </c>
      <c r="F67" s="2">
        <v>84</v>
      </c>
      <c r="K67" s="4"/>
      <c r="L67" s="9">
        <f t="shared" si="0"/>
        <v>0.2174496644295302</v>
      </c>
    </row>
    <row r="68" spans="1:12" x14ac:dyDescent="0.35">
      <c r="A68" t="s">
        <v>97</v>
      </c>
      <c r="B68" s="7">
        <v>732</v>
      </c>
      <c r="C68" s="2">
        <v>293</v>
      </c>
      <c r="D68" s="2">
        <v>113</v>
      </c>
      <c r="E68" s="2">
        <v>269</v>
      </c>
      <c r="F68" s="2">
        <v>57</v>
      </c>
      <c r="K68" s="4"/>
      <c r="L68" s="9">
        <f t="shared" si="0"/>
        <v>0.15437158469945356</v>
      </c>
    </row>
    <row r="69" spans="1:12" x14ac:dyDescent="0.35">
      <c r="A69" t="s">
        <v>98</v>
      </c>
      <c r="B69" s="7">
        <v>2</v>
      </c>
      <c r="E69" s="2">
        <v>2</v>
      </c>
      <c r="K69" s="4"/>
      <c r="L69" s="9">
        <f t="shared" si="0"/>
        <v>0</v>
      </c>
    </row>
    <row r="70" spans="1:12" x14ac:dyDescent="0.35">
      <c r="A70" t="s">
        <v>99</v>
      </c>
      <c r="B70" s="7">
        <v>61</v>
      </c>
      <c r="C70" s="2">
        <v>21</v>
      </c>
      <c r="D70" s="2">
        <v>16</v>
      </c>
      <c r="E70" s="2">
        <v>20</v>
      </c>
      <c r="F70" s="2">
        <v>4</v>
      </c>
      <c r="K70" s="4"/>
      <c r="L70" s="9">
        <f t="shared" ref="L70:L98" si="1">SUM(D70/B70)</f>
        <v>0.26229508196721313</v>
      </c>
    </row>
    <row r="71" spans="1:12" x14ac:dyDescent="0.35">
      <c r="A71" t="s">
        <v>65</v>
      </c>
      <c r="B71" s="7">
        <v>608</v>
      </c>
      <c r="C71" s="2">
        <v>232</v>
      </c>
      <c r="D71" s="2">
        <v>105</v>
      </c>
      <c r="E71" s="2">
        <v>171</v>
      </c>
      <c r="F71" s="2">
        <v>74</v>
      </c>
      <c r="H71" s="2">
        <v>26</v>
      </c>
      <c r="K71" s="4"/>
      <c r="L71" s="9">
        <f t="shared" si="1"/>
        <v>0.17269736842105263</v>
      </c>
    </row>
    <row r="72" spans="1:12" x14ac:dyDescent="0.35">
      <c r="A72" t="s">
        <v>66</v>
      </c>
      <c r="B72" s="7">
        <v>1154</v>
      </c>
      <c r="C72" s="2">
        <v>421</v>
      </c>
      <c r="D72" s="2">
        <v>159</v>
      </c>
      <c r="E72" s="2">
        <v>382</v>
      </c>
      <c r="F72" s="2">
        <v>77</v>
      </c>
      <c r="G72" s="2">
        <v>69</v>
      </c>
      <c r="H72" s="2">
        <v>20</v>
      </c>
      <c r="I72" s="2">
        <v>26</v>
      </c>
      <c r="K72" s="4"/>
      <c r="L72" s="9">
        <f t="shared" si="1"/>
        <v>0.13778162911611785</v>
      </c>
    </row>
    <row r="73" spans="1:12" x14ac:dyDescent="0.35">
      <c r="A73" t="s">
        <v>67</v>
      </c>
      <c r="B73" s="7">
        <v>1092</v>
      </c>
      <c r="C73" s="2">
        <v>441</v>
      </c>
      <c r="D73" s="2">
        <v>170</v>
      </c>
      <c r="E73" s="2">
        <v>312</v>
      </c>
      <c r="F73" s="2">
        <v>79</v>
      </c>
      <c r="G73" s="2">
        <v>36</v>
      </c>
      <c r="H73" s="2">
        <v>31</v>
      </c>
      <c r="J73" s="2">
        <v>23</v>
      </c>
      <c r="K73" s="4"/>
      <c r="L73" s="9">
        <f t="shared" si="1"/>
        <v>0.15567765567765568</v>
      </c>
    </row>
    <row r="74" spans="1:12" x14ac:dyDescent="0.35">
      <c r="A74" t="s">
        <v>100</v>
      </c>
      <c r="B74" s="7">
        <v>2183</v>
      </c>
      <c r="C74" s="2">
        <v>916</v>
      </c>
      <c r="D74" s="2">
        <v>191</v>
      </c>
      <c r="E74" s="2">
        <v>690</v>
      </c>
      <c r="F74" s="2">
        <v>147</v>
      </c>
      <c r="G74" s="2">
        <v>126</v>
      </c>
      <c r="H74" s="2">
        <v>69</v>
      </c>
      <c r="I74" s="2">
        <v>10</v>
      </c>
      <c r="J74" s="2">
        <v>34</v>
      </c>
      <c r="K74" s="4"/>
      <c r="L74" s="9">
        <f t="shared" si="1"/>
        <v>8.7494273934951905E-2</v>
      </c>
    </row>
    <row r="75" spans="1:12" x14ac:dyDescent="0.35">
      <c r="A75" t="s">
        <v>101</v>
      </c>
      <c r="B75" s="7">
        <v>146</v>
      </c>
      <c r="C75" s="2">
        <v>94</v>
      </c>
      <c r="D75" s="2">
        <v>52</v>
      </c>
      <c r="K75" s="4"/>
      <c r="L75" s="9">
        <f t="shared" si="1"/>
        <v>0.35616438356164382</v>
      </c>
    </row>
    <row r="76" spans="1:12" x14ac:dyDescent="0.35">
      <c r="A76" t="s">
        <v>102</v>
      </c>
      <c r="B76" s="7">
        <v>645</v>
      </c>
      <c r="C76" s="2">
        <v>237</v>
      </c>
      <c r="D76" s="2">
        <v>124</v>
      </c>
      <c r="E76" s="2">
        <v>243</v>
      </c>
      <c r="F76" s="2">
        <v>40</v>
      </c>
      <c r="G76" s="2">
        <v>1</v>
      </c>
      <c r="K76" s="4"/>
      <c r="L76" s="9">
        <f t="shared" si="1"/>
        <v>0.19224806201550387</v>
      </c>
    </row>
    <row r="77" spans="1:12" x14ac:dyDescent="0.35">
      <c r="A77" t="s">
        <v>68</v>
      </c>
      <c r="B77" s="7">
        <v>911</v>
      </c>
      <c r="C77" s="2">
        <v>339</v>
      </c>
      <c r="D77" s="2">
        <v>219</v>
      </c>
      <c r="E77" s="2">
        <v>269</v>
      </c>
      <c r="F77" s="2">
        <v>84</v>
      </c>
      <c r="K77" s="4"/>
      <c r="L77" s="9">
        <f t="shared" si="1"/>
        <v>0.24039517014270034</v>
      </c>
    </row>
    <row r="78" spans="1:12" x14ac:dyDescent="0.35">
      <c r="A78" t="s">
        <v>103</v>
      </c>
      <c r="B78" s="7">
        <v>3804</v>
      </c>
      <c r="C78" s="2">
        <v>1429</v>
      </c>
      <c r="D78" s="2">
        <v>612</v>
      </c>
      <c r="E78" s="2">
        <v>1262</v>
      </c>
      <c r="F78" s="2">
        <v>282</v>
      </c>
      <c r="G78" s="2">
        <v>178</v>
      </c>
      <c r="H78" s="2">
        <v>41</v>
      </c>
      <c r="K78" s="4"/>
      <c r="L78" s="9">
        <f t="shared" si="1"/>
        <v>0.16088328075709779</v>
      </c>
    </row>
    <row r="79" spans="1:12" x14ac:dyDescent="0.35">
      <c r="A79" t="s">
        <v>70</v>
      </c>
      <c r="B79" s="7">
        <v>1183</v>
      </c>
      <c r="C79" s="2">
        <v>549</v>
      </c>
      <c r="D79" s="2">
        <v>142</v>
      </c>
      <c r="E79" s="2">
        <v>392</v>
      </c>
      <c r="F79" s="2">
        <v>88</v>
      </c>
      <c r="G79" s="2">
        <v>10</v>
      </c>
      <c r="I79" s="2">
        <v>2</v>
      </c>
      <c r="K79" s="4"/>
      <c r="L79" s="9">
        <f t="shared" si="1"/>
        <v>0.12003381234150465</v>
      </c>
    </row>
    <row r="80" spans="1:12" x14ac:dyDescent="0.35">
      <c r="A80" t="s">
        <v>104</v>
      </c>
      <c r="B80" s="7">
        <v>1065</v>
      </c>
      <c r="C80" s="2">
        <v>465</v>
      </c>
      <c r="D80" s="2">
        <v>168</v>
      </c>
      <c r="E80" s="2">
        <v>348</v>
      </c>
      <c r="F80" s="2">
        <v>82</v>
      </c>
      <c r="G80" s="2">
        <v>2</v>
      </c>
      <c r="K80" s="4"/>
      <c r="L80" s="9">
        <f t="shared" si="1"/>
        <v>0.15774647887323945</v>
      </c>
    </row>
    <row r="81" spans="1:12" x14ac:dyDescent="0.35">
      <c r="A81" t="s">
        <v>71</v>
      </c>
      <c r="B81" s="7">
        <v>2008</v>
      </c>
      <c r="C81" s="2">
        <v>832</v>
      </c>
      <c r="D81" s="2">
        <v>300</v>
      </c>
      <c r="E81" s="2">
        <v>585</v>
      </c>
      <c r="F81" s="2">
        <v>192</v>
      </c>
      <c r="G81" s="2">
        <v>60</v>
      </c>
      <c r="H81" s="2">
        <v>22</v>
      </c>
      <c r="J81" s="2">
        <v>17</v>
      </c>
      <c r="K81" s="4"/>
      <c r="L81" s="9">
        <f t="shared" si="1"/>
        <v>0.14940239043824702</v>
      </c>
    </row>
    <row r="82" spans="1:12" x14ac:dyDescent="0.35">
      <c r="A82" t="s">
        <v>105</v>
      </c>
      <c r="B82" s="7">
        <v>2005</v>
      </c>
      <c r="C82" s="2">
        <v>802</v>
      </c>
      <c r="D82" s="2">
        <v>353</v>
      </c>
      <c r="E82" s="2">
        <v>623</v>
      </c>
      <c r="F82" s="2">
        <v>227</v>
      </c>
      <c r="K82" s="4"/>
      <c r="L82" s="9">
        <f t="shared" si="1"/>
        <v>0.17605985037406482</v>
      </c>
    </row>
    <row r="83" spans="1:12" x14ac:dyDescent="0.35">
      <c r="A83" t="s">
        <v>73</v>
      </c>
      <c r="B83" s="7">
        <v>6578</v>
      </c>
      <c r="C83" s="2">
        <v>2415</v>
      </c>
      <c r="D83" s="2">
        <v>1335</v>
      </c>
      <c r="E83" s="2">
        <v>1949</v>
      </c>
      <c r="F83" s="2">
        <v>575</v>
      </c>
      <c r="G83" s="2">
        <v>227</v>
      </c>
      <c r="H83" s="2">
        <v>77</v>
      </c>
      <c r="K83" s="4"/>
      <c r="L83" s="9">
        <f t="shared" si="1"/>
        <v>0.20294922468835513</v>
      </c>
    </row>
    <row r="84" spans="1:12" x14ac:dyDescent="0.35">
      <c r="A84" t="s">
        <v>74</v>
      </c>
      <c r="B84" s="7">
        <v>5683</v>
      </c>
      <c r="C84" s="2">
        <v>2041</v>
      </c>
      <c r="D84" s="2">
        <v>1153</v>
      </c>
      <c r="E84" s="2">
        <v>1508</v>
      </c>
      <c r="F84" s="2">
        <v>444</v>
      </c>
      <c r="G84" s="2">
        <v>338</v>
      </c>
      <c r="H84" s="2">
        <v>86</v>
      </c>
      <c r="I84" s="2">
        <v>75</v>
      </c>
      <c r="J84" s="2">
        <v>38</v>
      </c>
      <c r="K84" s="4"/>
      <c r="L84" s="9">
        <f t="shared" si="1"/>
        <v>0.20288579975365123</v>
      </c>
    </row>
    <row r="85" spans="1:12" x14ac:dyDescent="0.35">
      <c r="A85" t="s">
        <v>76</v>
      </c>
      <c r="B85" s="7">
        <v>2058</v>
      </c>
      <c r="C85" s="2">
        <v>800</v>
      </c>
      <c r="D85" s="2">
        <v>279</v>
      </c>
      <c r="E85" s="2">
        <v>583</v>
      </c>
      <c r="F85" s="2">
        <v>178</v>
      </c>
      <c r="G85" s="2">
        <v>75</v>
      </c>
      <c r="H85" s="2">
        <v>67</v>
      </c>
      <c r="I85" s="2">
        <v>2</v>
      </c>
      <c r="J85" s="2">
        <v>74</v>
      </c>
      <c r="K85" s="4"/>
      <c r="L85" s="9">
        <f t="shared" si="1"/>
        <v>0.13556851311953352</v>
      </c>
    </row>
    <row r="86" spans="1:12" x14ac:dyDescent="0.35">
      <c r="A86" t="s">
        <v>77</v>
      </c>
      <c r="B86" s="7">
        <v>1116</v>
      </c>
      <c r="C86" s="2">
        <v>441</v>
      </c>
      <c r="D86" s="2">
        <v>171</v>
      </c>
      <c r="E86" s="2">
        <v>421</v>
      </c>
      <c r="F86" s="2">
        <v>83</v>
      </c>
      <c r="K86" s="4"/>
      <c r="L86" s="9">
        <f t="shared" si="1"/>
        <v>0.15322580645161291</v>
      </c>
    </row>
    <row r="87" spans="1:12" x14ac:dyDescent="0.35">
      <c r="A87" t="s">
        <v>79</v>
      </c>
      <c r="B87" s="7">
        <v>1281</v>
      </c>
      <c r="C87" s="2">
        <v>501</v>
      </c>
      <c r="D87" s="2">
        <v>209</v>
      </c>
      <c r="E87" s="2">
        <v>372</v>
      </c>
      <c r="F87" s="2">
        <v>106</v>
      </c>
      <c r="G87" s="2">
        <v>69</v>
      </c>
      <c r="H87" s="2">
        <v>24</v>
      </c>
      <c r="K87" s="4"/>
      <c r="L87" s="9">
        <f t="shared" si="1"/>
        <v>0.16315378610460576</v>
      </c>
    </row>
    <row r="88" spans="1:12" x14ac:dyDescent="0.35">
      <c r="A88" t="s">
        <v>106</v>
      </c>
      <c r="B88" s="7">
        <v>2170</v>
      </c>
      <c r="C88" s="2">
        <v>845</v>
      </c>
      <c r="D88" s="2">
        <v>327</v>
      </c>
      <c r="E88" s="2">
        <v>727</v>
      </c>
      <c r="F88" s="2">
        <v>128</v>
      </c>
      <c r="G88" s="2">
        <v>69</v>
      </c>
      <c r="H88" s="2">
        <v>39</v>
      </c>
      <c r="I88" s="2">
        <v>19</v>
      </c>
      <c r="J88" s="2">
        <v>16</v>
      </c>
      <c r="K88" s="4"/>
      <c r="L88" s="9">
        <f t="shared" si="1"/>
        <v>0.15069124423963134</v>
      </c>
    </row>
    <row r="89" spans="1:12" x14ac:dyDescent="0.35">
      <c r="A89" t="s">
        <v>107</v>
      </c>
      <c r="B89" s="7">
        <v>849</v>
      </c>
      <c r="C89" s="2">
        <v>328</v>
      </c>
      <c r="D89" s="2">
        <v>144</v>
      </c>
      <c r="E89" s="2">
        <v>267</v>
      </c>
      <c r="F89" s="2">
        <v>86</v>
      </c>
      <c r="H89" s="2">
        <v>22</v>
      </c>
      <c r="I89" s="2">
        <v>2</v>
      </c>
      <c r="K89" s="4"/>
      <c r="L89" s="9">
        <f t="shared" si="1"/>
        <v>0.16961130742049471</v>
      </c>
    </row>
    <row r="90" spans="1:12" x14ac:dyDescent="0.35">
      <c r="A90" t="s">
        <v>81</v>
      </c>
      <c r="B90" s="7">
        <v>1919</v>
      </c>
      <c r="C90" s="2">
        <v>718</v>
      </c>
      <c r="D90" s="2">
        <v>256</v>
      </c>
      <c r="E90" s="2">
        <v>644</v>
      </c>
      <c r="F90" s="2">
        <v>134</v>
      </c>
      <c r="G90" s="2">
        <v>111</v>
      </c>
      <c r="H90" s="2">
        <v>56</v>
      </c>
      <c r="K90" s="4"/>
      <c r="L90" s="9">
        <f t="shared" si="1"/>
        <v>0.13340281396560708</v>
      </c>
    </row>
    <row r="91" spans="1:12" x14ac:dyDescent="0.35">
      <c r="A91" t="s">
        <v>82</v>
      </c>
      <c r="B91" s="7">
        <v>2960</v>
      </c>
      <c r="C91" s="2">
        <v>1147</v>
      </c>
      <c r="D91" s="2">
        <v>358</v>
      </c>
      <c r="E91" s="2">
        <v>1045</v>
      </c>
      <c r="F91" s="2">
        <v>188</v>
      </c>
      <c r="G91" s="2">
        <v>177</v>
      </c>
      <c r="H91" s="2">
        <v>45</v>
      </c>
      <c r="K91" s="4"/>
      <c r="L91" s="9">
        <f t="shared" si="1"/>
        <v>0.12094594594594595</v>
      </c>
    </row>
    <row r="92" spans="1:12" x14ac:dyDescent="0.35">
      <c r="A92" t="s">
        <v>108</v>
      </c>
      <c r="B92" s="7">
        <v>819</v>
      </c>
      <c r="C92" s="2">
        <v>307</v>
      </c>
      <c r="D92" s="2">
        <v>152</v>
      </c>
      <c r="E92" s="2">
        <v>235</v>
      </c>
      <c r="F92" s="2">
        <v>61</v>
      </c>
      <c r="G92" s="2">
        <v>30</v>
      </c>
      <c r="H92" s="2">
        <v>31</v>
      </c>
      <c r="I92" s="2">
        <v>3</v>
      </c>
      <c r="K92" s="4"/>
      <c r="L92" s="9">
        <f t="shared" si="1"/>
        <v>0.1855921855921856</v>
      </c>
    </row>
    <row r="93" spans="1:12" x14ac:dyDescent="0.35">
      <c r="A93" t="s">
        <v>84</v>
      </c>
      <c r="B93" s="7">
        <v>1444</v>
      </c>
      <c r="C93" s="2">
        <v>566</v>
      </c>
      <c r="D93" s="2">
        <v>185</v>
      </c>
      <c r="E93" s="2">
        <v>450</v>
      </c>
      <c r="F93" s="2">
        <v>126</v>
      </c>
      <c r="G93" s="2">
        <v>71</v>
      </c>
      <c r="H93" s="2">
        <v>44</v>
      </c>
      <c r="I93" s="2">
        <v>2</v>
      </c>
      <c r="K93" s="4"/>
      <c r="L93" s="9">
        <f>SUM(D93/B93)</f>
        <v>0.12811634349030471</v>
      </c>
    </row>
    <row r="94" spans="1:12" x14ac:dyDescent="0.35">
      <c r="A94" t="s">
        <v>109</v>
      </c>
      <c r="B94" s="7">
        <v>997</v>
      </c>
      <c r="C94" s="2">
        <v>375</v>
      </c>
      <c r="D94" s="2">
        <v>120</v>
      </c>
      <c r="E94" s="2">
        <v>368</v>
      </c>
      <c r="F94" s="2">
        <v>93</v>
      </c>
      <c r="G94" s="2">
        <v>4</v>
      </c>
      <c r="H94" s="2">
        <v>37</v>
      </c>
      <c r="K94" s="4"/>
      <c r="L94" s="9">
        <f t="shared" ref="L94:L96" si="2">SUM(D94/B94)</f>
        <v>0.12036108324974924</v>
      </c>
    </row>
    <row r="95" spans="1:12" x14ac:dyDescent="0.35">
      <c r="A95" t="s">
        <v>85</v>
      </c>
      <c r="B95" s="7">
        <v>1579</v>
      </c>
      <c r="C95" s="2">
        <v>509</v>
      </c>
      <c r="D95" s="2">
        <v>336</v>
      </c>
      <c r="E95" s="2">
        <v>514</v>
      </c>
      <c r="F95" s="2">
        <v>130</v>
      </c>
      <c r="G95" s="2">
        <v>6</v>
      </c>
      <c r="H95" s="2">
        <v>84</v>
      </c>
      <c r="K95" s="4"/>
      <c r="L95" s="9">
        <f t="shared" si="2"/>
        <v>0.21279290690310323</v>
      </c>
    </row>
    <row r="96" spans="1:12" ht="15" thickBot="1" x14ac:dyDescent="0.4">
      <c r="A96" s="10" t="s">
        <v>110</v>
      </c>
      <c r="B96" s="6">
        <v>2338</v>
      </c>
      <c r="C96" s="11">
        <v>1006</v>
      </c>
      <c r="D96" s="11">
        <v>171</v>
      </c>
      <c r="E96" s="11">
        <v>736</v>
      </c>
      <c r="F96" s="11">
        <v>247</v>
      </c>
      <c r="G96" s="11"/>
      <c r="H96" s="11">
        <v>176</v>
      </c>
      <c r="I96" s="11"/>
      <c r="J96" s="11">
        <v>2</v>
      </c>
      <c r="K96" s="18"/>
      <c r="L96" s="8">
        <f t="shared" si="2"/>
        <v>7.3139435414884518E-2</v>
      </c>
    </row>
    <row r="97" spans="1:12" x14ac:dyDescent="0.35">
      <c r="A97" s="4" t="s">
        <v>111</v>
      </c>
      <c r="B97" s="7">
        <f t="shared" ref="B97:J97" si="3">SUM(B6:B96)</f>
        <v>170690</v>
      </c>
      <c r="C97" s="7">
        <f t="shared" si="3"/>
        <v>64891</v>
      </c>
      <c r="D97" s="7">
        <f t="shared" si="3"/>
        <v>26547</v>
      </c>
      <c r="E97" s="7">
        <f t="shared" si="3"/>
        <v>52628</v>
      </c>
      <c r="F97" s="7">
        <f t="shared" si="3"/>
        <v>13456</v>
      </c>
      <c r="G97" s="7">
        <f t="shared" si="3"/>
        <v>8039</v>
      </c>
      <c r="H97" s="7">
        <f t="shared" si="3"/>
        <v>3575</v>
      </c>
      <c r="I97" s="7">
        <f t="shared" si="3"/>
        <v>715</v>
      </c>
      <c r="J97" s="7">
        <f t="shared" si="3"/>
        <v>839</v>
      </c>
      <c r="K97" s="4"/>
      <c r="L97" s="9">
        <f>SUM(D97/B97)</f>
        <v>0.1555275645907786</v>
      </c>
    </row>
    <row r="98" spans="1:12" x14ac:dyDescent="0.35">
      <c r="A98" s="4"/>
      <c r="B98" s="7"/>
      <c r="C98" s="7"/>
      <c r="D98" s="7"/>
      <c r="E98" s="7"/>
      <c r="F98" s="7"/>
      <c r="G98" s="7"/>
      <c r="H98" s="7"/>
      <c r="I98" s="7"/>
      <c r="J98" s="7"/>
      <c r="K98" s="4"/>
      <c r="L98" s="9"/>
    </row>
    <row r="99" spans="1:12" x14ac:dyDescent="0.35">
      <c r="A99" s="19" t="s">
        <v>112</v>
      </c>
      <c r="B99" s="7">
        <f>SUM(C99:D99)</f>
        <v>197</v>
      </c>
      <c r="C99" s="2">
        <v>72</v>
      </c>
      <c r="D99" s="2">
        <v>125</v>
      </c>
      <c r="K99" s="7"/>
      <c r="L99" s="9">
        <f t="shared" ref="L99:L109" si="4">SUM(D99/B99)</f>
        <v>0.63451776649746194</v>
      </c>
    </row>
    <row r="100" spans="1:12" x14ac:dyDescent="0.35">
      <c r="A100" s="19" t="s">
        <v>113</v>
      </c>
      <c r="B100" s="7">
        <v>5</v>
      </c>
      <c r="G100" s="2">
        <v>5</v>
      </c>
      <c r="K100" s="7"/>
      <c r="L100" s="9">
        <f t="shared" si="4"/>
        <v>0</v>
      </c>
    </row>
    <row r="101" spans="1:12" x14ac:dyDescent="0.35">
      <c r="A101" s="19" t="s">
        <v>114</v>
      </c>
      <c r="B101" s="7">
        <v>177</v>
      </c>
      <c r="C101" s="2">
        <v>40</v>
      </c>
      <c r="D101" s="2">
        <v>115</v>
      </c>
      <c r="F101" s="2">
        <v>7</v>
      </c>
      <c r="G101" s="2">
        <v>6</v>
      </c>
      <c r="I101" s="2">
        <v>9</v>
      </c>
      <c r="K101" s="7"/>
      <c r="L101" s="9">
        <f t="shared" si="4"/>
        <v>0.64971751412429379</v>
      </c>
    </row>
    <row r="102" spans="1:12" x14ac:dyDescent="0.35">
      <c r="A102" s="19" t="s">
        <v>115</v>
      </c>
      <c r="B102" s="7">
        <v>24</v>
      </c>
      <c r="C102" s="2">
        <v>12</v>
      </c>
      <c r="E102" s="2">
        <v>12</v>
      </c>
      <c r="K102" s="7"/>
      <c r="L102" s="9">
        <f t="shared" si="4"/>
        <v>0</v>
      </c>
    </row>
    <row r="103" spans="1:12" ht="15" customHeight="1" x14ac:dyDescent="0.35">
      <c r="A103" s="19" t="s">
        <v>116</v>
      </c>
      <c r="B103" s="7">
        <v>19</v>
      </c>
      <c r="C103" s="7">
        <v>16</v>
      </c>
      <c r="D103" s="7">
        <v>3</v>
      </c>
      <c r="E103" s="7"/>
      <c r="F103" s="7"/>
      <c r="G103" s="7"/>
      <c r="H103" s="7"/>
      <c r="I103" s="7"/>
      <c r="J103" s="7"/>
      <c r="K103" s="7"/>
      <c r="L103" s="9">
        <f t="shared" si="4"/>
        <v>0.15789473684210525</v>
      </c>
    </row>
    <row r="104" spans="1:12" ht="15" customHeight="1" x14ac:dyDescent="0.35">
      <c r="A104" s="19" t="s">
        <v>117</v>
      </c>
      <c r="B104" s="7">
        <v>3</v>
      </c>
      <c r="E104" s="2">
        <v>3</v>
      </c>
      <c r="K104" s="2"/>
      <c r="L104" s="9">
        <f t="shared" si="4"/>
        <v>0</v>
      </c>
    </row>
    <row r="105" spans="1:12" ht="15" customHeight="1" x14ac:dyDescent="0.35">
      <c r="A105" s="19" t="s">
        <v>118</v>
      </c>
      <c r="B105" s="7">
        <v>2</v>
      </c>
      <c r="C105" s="2">
        <v>1</v>
      </c>
      <c r="E105" s="2">
        <v>1</v>
      </c>
      <c r="K105" s="2"/>
      <c r="L105" s="9">
        <f t="shared" si="4"/>
        <v>0</v>
      </c>
    </row>
    <row r="106" spans="1:12" ht="15" customHeight="1" x14ac:dyDescent="0.35">
      <c r="A106" s="19" t="s">
        <v>119</v>
      </c>
      <c r="B106" s="7">
        <v>19</v>
      </c>
      <c r="C106" s="2">
        <v>13</v>
      </c>
      <c r="D106" s="2">
        <v>6</v>
      </c>
      <c r="K106" s="2"/>
      <c r="L106" s="9">
        <f t="shared" si="4"/>
        <v>0.31578947368421051</v>
      </c>
    </row>
    <row r="107" spans="1:12" ht="15" customHeight="1" x14ac:dyDescent="0.35">
      <c r="A107" s="19" t="s">
        <v>120</v>
      </c>
      <c r="B107" s="7">
        <v>19</v>
      </c>
      <c r="C107" s="2">
        <v>13</v>
      </c>
      <c r="D107" s="2">
        <v>6</v>
      </c>
      <c r="K107" s="2"/>
      <c r="L107" s="9">
        <f t="shared" si="4"/>
        <v>0.31578947368421051</v>
      </c>
    </row>
    <row r="108" spans="1:12" x14ac:dyDescent="0.35">
      <c r="A108" s="19" t="s">
        <v>121</v>
      </c>
      <c r="B108" s="7">
        <v>6</v>
      </c>
      <c r="C108" s="2">
        <v>4</v>
      </c>
      <c r="D108" s="2">
        <v>2</v>
      </c>
      <c r="K108" s="2"/>
      <c r="L108" s="9">
        <f t="shared" si="4"/>
        <v>0.33333333333333331</v>
      </c>
    </row>
    <row r="109" spans="1:12" ht="15" thickBot="1" x14ac:dyDescent="0.4">
      <c r="A109" s="20" t="s">
        <v>122</v>
      </c>
      <c r="B109" s="6">
        <v>1037</v>
      </c>
      <c r="C109" s="11">
        <v>501</v>
      </c>
      <c r="D109" s="11">
        <v>398</v>
      </c>
      <c r="E109" s="11">
        <v>51</v>
      </c>
      <c r="F109" s="11">
        <v>79</v>
      </c>
      <c r="G109" s="10">
        <v>8</v>
      </c>
      <c r="H109" s="10"/>
      <c r="I109" s="10"/>
      <c r="J109" s="10"/>
      <c r="K109" s="10"/>
      <c r="L109" s="8">
        <f t="shared" si="4"/>
        <v>0.3837994214079074</v>
      </c>
    </row>
    <row r="110" spans="1:12" x14ac:dyDescent="0.35">
      <c r="A110" s="21" t="s">
        <v>86</v>
      </c>
      <c r="B110" s="7">
        <f t="shared" ref="B110:J110" si="5">SUM(B99:B109)+B97</f>
        <v>172198</v>
      </c>
      <c r="C110" s="7">
        <f t="shared" si="5"/>
        <v>65563</v>
      </c>
      <c r="D110" s="7">
        <f t="shared" si="5"/>
        <v>27202</v>
      </c>
      <c r="E110" s="7">
        <f t="shared" si="5"/>
        <v>52695</v>
      </c>
      <c r="F110" s="7">
        <f t="shared" si="5"/>
        <v>13542</v>
      </c>
      <c r="G110" s="4">
        <f t="shared" si="5"/>
        <v>8058</v>
      </c>
      <c r="H110" s="4">
        <f t="shared" si="5"/>
        <v>3575</v>
      </c>
      <c r="I110" s="4">
        <f t="shared" si="5"/>
        <v>724</v>
      </c>
      <c r="J110" s="4">
        <f t="shared" si="5"/>
        <v>839</v>
      </c>
      <c r="L110" s="9">
        <f>SUM(D110/B110)</f>
        <v>0.15796931439389539</v>
      </c>
    </row>
    <row r="112" spans="1:12" x14ac:dyDescent="0.35">
      <c r="A112" s="12" t="s">
        <v>87</v>
      </c>
      <c r="B112" s="13"/>
      <c r="C112" s="14"/>
      <c r="D112" s="14"/>
      <c r="E112" s="22"/>
      <c r="F112" s="22"/>
    </row>
    <row r="113" spans="1:12" x14ac:dyDescent="0.35">
      <c r="A113" s="15" t="s">
        <v>123</v>
      </c>
      <c r="B113" s="15" t="s">
        <v>124</v>
      </c>
      <c r="C113" s="16"/>
      <c r="D113" s="17"/>
      <c r="E113" s="23"/>
      <c r="F113" s="23"/>
    </row>
    <row r="114" spans="1:12" x14ac:dyDescent="0.35">
      <c r="A114" s="15" t="s">
        <v>125</v>
      </c>
      <c r="B114" s="15" t="s">
        <v>126</v>
      </c>
      <c r="C114" s="16"/>
      <c r="D114" s="17"/>
      <c r="E114" s="23"/>
      <c r="F114" s="23"/>
    </row>
    <row r="115" spans="1:12" x14ac:dyDescent="0.35">
      <c r="A115" s="15" t="s">
        <v>127</v>
      </c>
      <c r="B115" s="15" t="s">
        <v>128</v>
      </c>
      <c r="C115" s="16"/>
      <c r="D115" s="17"/>
      <c r="E115" s="23"/>
      <c r="F115" s="23"/>
    </row>
    <row r="116" spans="1:12" x14ac:dyDescent="0.35">
      <c r="A116" s="15" t="s">
        <v>129</v>
      </c>
      <c r="B116" s="15" t="s">
        <v>130</v>
      </c>
      <c r="C116" s="16"/>
      <c r="D116" s="17"/>
      <c r="E116" s="23"/>
      <c r="F116" s="23"/>
    </row>
    <row r="117" spans="1:12" x14ac:dyDescent="0.35">
      <c r="A117" s="15" t="s">
        <v>131</v>
      </c>
      <c r="B117" s="15" t="s">
        <v>132</v>
      </c>
      <c r="C117" s="16"/>
      <c r="D117" s="16"/>
      <c r="E117" s="23"/>
      <c r="F117" s="23"/>
    </row>
    <row r="118" spans="1:12" x14ac:dyDescent="0.35">
      <c r="A118" s="24" t="s">
        <v>133</v>
      </c>
      <c r="B118" s="24" t="s">
        <v>134</v>
      </c>
      <c r="C118" s="25"/>
      <c r="D118" s="25"/>
      <c r="E118" s="23"/>
      <c r="F118" s="23"/>
    </row>
    <row r="119" spans="1:12" x14ac:dyDescent="0.35">
      <c r="A119" s="24" t="s">
        <v>135</v>
      </c>
      <c r="B119" s="24" t="s">
        <v>136</v>
      </c>
      <c r="C119" s="25"/>
      <c r="D119" s="25"/>
      <c r="E119" s="23"/>
      <c r="F119" s="23"/>
    </row>
    <row r="120" spans="1:12" x14ac:dyDescent="0.35">
      <c r="A120" s="15" t="s">
        <v>137</v>
      </c>
      <c r="B120" s="26" t="s">
        <v>138</v>
      </c>
      <c r="C120" s="27"/>
      <c r="D120" s="27"/>
      <c r="E120" s="23"/>
      <c r="F120" s="23"/>
      <c r="L120"/>
    </row>
    <row r="121" spans="1:12" x14ac:dyDescent="0.35">
      <c r="A121" s="15" t="s">
        <v>139</v>
      </c>
      <c r="B121" s="26" t="s">
        <v>140</v>
      </c>
      <c r="C121" s="27"/>
      <c r="D121" s="27"/>
      <c r="E121" s="23"/>
    </row>
    <row r="122" spans="1:12" x14ac:dyDescent="0.35">
      <c r="A122" s="15" t="s">
        <v>141</v>
      </c>
      <c r="B122" s="26" t="s">
        <v>142</v>
      </c>
    </row>
    <row r="123" spans="1:12" x14ac:dyDescent="0.35">
      <c r="A123" s="15" t="s">
        <v>143</v>
      </c>
      <c r="B123" s="26" t="s">
        <v>144</v>
      </c>
    </row>
  </sheetData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Erytrocyten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Hilarius, Petra</dc:creator>
  <cp:lastModifiedBy>Hilarius, Petra</cp:lastModifiedBy>
  <dcterms:created xsi:type="dcterms:W3CDTF">2026-07-06T07:18:59Z</dcterms:created>
  <dcterms:modified xsi:type="dcterms:W3CDTF">2026-07-06T07:20:00Z</dcterms:modified>
</cp:coreProperties>
</file>