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G:\SBB\PRD\800_RBH\830_RBH\Brieven voor website\Nog plaatsen\2026\"/>
    </mc:Choice>
  </mc:AlternateContent>
  <xr:revisionPtr revIDLastSave="0" documentId="8_{E82571DB-52B1-4D9F-8634-E6A3E5A55DA1}" xr6:coauthVersionLast="47" xr6:coauthVersionMax="47" xr10:uidLastSave="{00000000-0000-0000-0000-000000000000}"/>
  <bookViews>
    <workbookView xWindow="465" yWindow="-16320" windowWidth="29040" windowHeight="15720" xr2:uid="{78A5B412-258E-4361-A438-90EF9E210700}"/>
  </bookViews>
  <sheets>
    <sheet name="Trombocyt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0" i="1" l="1"/>
  <c r="F100" i="1"/>
  <c r="E100" i="1"/>
  <c r="D100" i="1"/>
  <c r="C100" i="1"/>
  <c r="J99" i="1"/>
  <c r="B98" i="1"/>
  <c r="B100" i="1" s="1"/>
  <c r="J96" i="1"/>
  <c r="H96" i="1"/>
  <c r="G96" i="1"/>
  <c r="G100" i="1" s="1"/>
  <c r="F96" i="1"/>
  <c r="E96" i="1"/>
  <c r="D96" i="1"/>
  <c r="C96" i="1"/>
  <c r="B96" i="1"/>
  <c r="U95" i="1"/>
  <c r="T95" i="1"/>
  <c r="S95" i="1"/>
  <c r="R95" i="1"/>
  <c r="Q95" i="1"/>
  <c r="P95" i="1"/>
  <c r="O95" i="1"/>
  <c r="M95" i="1" s="1"/>
  <c r="N95" i="1"/>
  <c r="J95" i="1"/>
  <c r="M94" i="1"/>
  <c r="J94" i="1"/>
  <c r="M93" i="1"/>
  <c r="M92" i="1"/>
  <c r="M91" i="1"/>
  <c r="J91" i="1"/>
  <c r="M90" i="1"/>
  <c r="J90" i="1"/>
  <c r="M89" i="1"/>
  <c r="J89" i="1"/>
  <c r="M88" i="1"/>
  <c r="J88" i="1"/>
  <c r="M87" i="1"/>
  <c r="J87" i="1"/>
  <c r="M86" i="1"/>
  <c r="J86" i="1"/>
  <c r="M85" i="1"/>
  <c r="J85" i="1"/>
  <c r="M84" i="1"/>
  <c r="J84" i="1"/>
  <c r="M83" i="1"/>
  <c r="J83" i="1"/>
  <c r="M82" i="1"/>
  <c r="J82" i="1"/>
  <c r="M81" i="1"/>
  <c r="J81" i="1"/>
  <c r="M80" i="1"/>
  <c r="J80" i="1"/>
  <c r="M79" i="1"/>
  <c r="J79" i="1"/>
  <c r="M78" i="1"/>
  <c r="J78" i="1"/>
  <c r="M77" i="1"/>
  <c r="J77" i="1"/>
  <c r="M76" i="1"/>
  <c r="J76" i="1"/>
  <c r="M75" i="1"/>
  <c r="J75" i="1"/>
  <c r="M74" i="1"/>
  <c r="J74" i="1"/>
  <c r="M73" i="1"/>
  <c r="J73" i="1"/>
  <c r="M72" i="1"/>
  <c r="J72" i="1"/>
  <c r="M71" i="1"/>
  <c r="J71" i="1"/>
  <c r="M70" i="1"/>
  <c r="J70" i="1"/>
  <c r="M69" i="1"/>
  <c r="J69" i="1"/>
  <c r="M68" i="1"/>
  <c r="J68" i="1"/>
  <c r="M67" i="1"/>
  <c r="J67" i="1"/>
  <c r="M66" i="1"/>
  <c r="J66" i="1"/>
  <c r="M65" i="1"/>
  <c r="J65" i="1"/>
  <c r="M64" i="1"/>
  <c r="J64" i="1"/>
  <c r="M63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Q50" i="1"/>
  <c r="P50" i="1"/>
  <c r="O50" i="1"/>
  <c r="N50" i="1"/>
  <c r="M50" i="1"/>
  <c r="J50" i="1"/>
  <c r="M49" i="1"/>
  <c r="J49" i="1"/>
  <c r="M48" i="1"/>
  <c r="J48" i="1"/>
  <c r="M47" i="1"/>
  <c r="J47" i="1"/>
  <c r="M46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Q32" i="1"/>
  <c r="P32" i="1"/>
  <c r="O32" i="1"/>
  <c r="N32" i="1"/>
  <c r="J32" i="1"/>
  <c r="M31" i="1"/>
  <c r="J31" i="1"/>
  <c r="M30" i="1"/>
  <c r="J30" i="1"/>
  <c r="M29" i="1"/>
  <c r="J29" i="1"/>
  <c r="M28" i="1"/>
  <c r="J28" i="1"/>
  <c r="M27" i="1"/>
  <c r="J27" i="1"/>
  <c r="M26" i="1"/>
  <c r="J26" i="1"/>
  <c r="M25" i="1"/>
  <c r="J25" i="1"/>
  <c r="M24" i="1"/>
  <c r="J24" i="1"/>
  <c r="M23" i="1"/>
  <c r="J23" i="1"/>
  <c r="M22" i="1"/>
  <c r="J22" i="1"/>
  <c r="M21" i="1"/>
  <c r="J21" i="1"/>
  <c r="M20" i="1"/>
  <c r="J20" i="1"/>
  <c r="M19" i="1"/>
  <c r="J19" i="1"/>
  <c r="M18" i="1"/>
  <c r="J18" i="1"/>
  <c r="M17" i="1"/>
  <c r="J17" i="1"/>
  <c r="M16" i="1"/>
  <c r="J16" i="1"/>
  <c r="M15" i="1"/>
  <c r="J15" i="1"/>
  <c r="M14" i="1"/>
  <c r="J14" i="1"/>
  <c r="M13" i="1"/>
  <c r="J13" i="1"/>
  <c r="M12" i="1"/>
  <c r="J12" i="1"/>
  <c r="M11" i="1"/>
  <c r="J11" i="1"/>
  <c r="M10" i="1"/>
  <c r="J10" i="1"/>
  <c r="M9" i="1"/>
  <c r="J9" i="1"/>
  <c r="M8" i="1"/>
  <c r="J8" i="1"/>
  <c r="M7" i="1"/>
  <c r="J7" i="1"/>
  <c r="M6" i="1"/>
  <c r="M32" i="1" s="1"/>
  <c r="J6" i="1"/>
  <c r="J100" i="1" l="1"/>
  <c r="J98" i="1"/>
</calcChain>
</file>

<file path=xl/sharedStrings.xml><?xml version="1.0" encoding="utf-8"?>
<sst xmlns="http://schemas.openxmlformats.org/spreadsheetml/2006/main" count="243" uniqueCount="159">
  <si>
    <t>Leveranties Trombocyten per locatie januari t/m december 2025</t>
  </si>
  <si>
    <t>Leveranties  Pediatrische Trombocyten per locatie januari t/m december 2025</t>
  </si>
  <si>
    <t>Gesorteerd op alfabetische volgorde</t>
  </si>
  <si>
    <t>Afnemer</t>
  </si>
  <si>
    <t>Totaal</t>
  </si>
  <si>
    <t>O +</t>
  </si>
  <si>
    <t>O -</t>
  </si>
  <si>
    <t>A +</t>
  </si>
  <si>
    <t>A -</t>
  </si>
  <si>
    <t>B +</t>
  </si>
  <si>
    <t>B -</t>
  </si>
  <si>
    <t>% O-</t>
  </si>
  <si>
    <t xml:space="preserve">O+ </t>
  </si>
  <si>
    <t>O-</t>
  </si>
  <si>
    <t>A+</t>
  </si>
  <si>
    <t>A-</t>
  </si>
  <si>
    <t>Admiraal de Ruyter Ziekenhuis</t>
  </si>
  <si>
    <t>Amphia Ziekenhuis</t>
  </si>
  <si>
    <t>Albert Schweitzer Ziekenhuis-Dordwijk</t>
  </si>
  <si>
    <t>AMSTERDAM UMC, locatie AMC</t>
  </si>
  <si>
    <t>Albert Schweitzer Ziekenhuis-Zwijndrecht</t>
  </si>
  <si>
    <t>Bernhoven Ziekenhuis</t>
  </si>
  <si>
    <t>Alexander Monro Borstkankerziekenhuis</t>
  </si>
  <si>
    <t>Catharina Ziekenhuis</t>
  </si>
  <si>
    <t>Alrijne Ziekenhuis Locatie Leiderdorp</t>
  </si>
  <si>
    <t>Deventer Ziekenhuisgroep</t>
  </si>
  <si>
    <t>Dijklander Ziekenhuis locatie Hoorn</t>
  </si>
  <si>
    <t>Amsterdam UMC afd. Hematologie</t>
  </si>
  <si>
    <t>Erasmus MC</t>
  </si>
  <si>
    <t>ETZ Elisabeth</t>
  </si>
  <si>
    <t>AMSTERDAM UMC, locatie VUmc</t>
  </si>
  <si>
    <t>HagaZiekenhuis Den Haag</t>
  </si>
  <si>
    <t>Antoni van Leeuwenhoek Ziekenhuis</t>
  </si>
  <si>
    <t>Isala</t>
  </si>
  <si>
    <t>Antonius Ziekenhuis Sneek</t>
  </si>
  <si>
    <t>Leids Universitair Medisch Centrum</t>
  </si>
  <si>
    <t>Maasziekenhuis Pantein</t>
  </si>
  <si>
    <t>BovenIJ Ziekenhuis</t>
  </si>
  <si>
    <t>Maxima Medisch Centrum loc. Veldhoven</t>
  </si>
  <si>
    <t>Bravis ziekenhuis locatie Bergen op Zoom</t>
  </si>
  <si>
    <t>Medisch Spectrum Twente loc. Enschede</t>
  </si>
  <si>
    <t>Bravis Ziekenhuis locatie Roosendaal</t>
  </si>
  <si>
    <t>MUMC+</t>
  </si>
  <si>
    <t>Canisius Wilhelmina Ziekenhuis</t>
  </si>
  <si>
    <t>OLVG locatie Oost</t>
  </si>
  <si>
    <t>OLVG locatie West</t>
  </si>
  <si>
    <t>RadboudUMC</t>
  </si>
  <si>
    <t>Diaconessenhuis Meppel</t>
  </si>
  <si>
    <t>Reinier de Graaf ziekenhuis</t>
  </si>
  <si>
    <t>Diakonessenhuis Utrecht</t>
  </si>
  <si>
    <t>Rode Kruis Ziekenhuis</t>
  </si>
  <si>
    <t>Diakonessenhuis Zeist</t>
  </si>
  <si>
    <t>St. Antonius Zhs loc Leidsche Rijn</t>
  </si>
  <si>
    <t>UMCG</t>
  </si>
  <si>
    <t>Dijklander Ziekenhuis locatie Purmerend</t>
  </si>
  <si>
    <t>UMCU</t>
  </si>
  <si>
    <t>Elkerliek Ziekenhuis</t>
  </si>
  <si>
    <t>ZGT Almelo</t>
  </si>
  <si>
    <t>Ziekenhuis Gelderse Vallei</t>
  </si>
  <si>
    <t>Zuyderland Medisch Centrum Heerlen</t>
  </si>
  <si>
    <t>Flevo Ziekenhuis</t>
  </si>
  <si>
    <t>Eindtotaal</t>
  </si>
  <si>
    <t>Franciscus- locatie Gasthuis</t>
  </si>
  <si>
    <t>Franciscus- locatie Vlietland</t>
  </si>
  <si>
    <t>Meegetelde Productcodes</t>
  </si>
  <si>
    <t>Frisius MC Heerenveen</t>
  </si>
  <si>
    <t>E6874VAa/Bd en E68744Aa/Bd</t>
  </si>
  <si>
    <t>TROMBOCYTEN, aferese, PAS-E, gesplitst</t>
  </si>
  <si>
    <t>Frisius MC Leeuwarden</t>
  </si>
  <si>
    <t>E6875VAa/Bd en E68754Aa/Bd</t>
  </si>
  <si>
    <t>TROMBOCYTEN, aferese, PAS-E, gesplitst, bestraald</t>
  </si>
  <si>
    <t>Gelre Ziekenhuizen loc. Apeldoorn</t>
  </si>
  <si>
    <t>E6638VAa/Bd</t>
  </si>
  <si>
    <t>TROMBOCYTEN, aferese, in PAS-E, gesplitst, geconcentreerd</t>
  </si>
  <si>
    <t>Gelre Ziekenhuizen loc. Zutphen</t>
  </si>
  <si>
    <t>E6639VAa/Bd</t>
  </si>
  <si>
    <t>TROMBOCYTEN, aferese, in PAS-E, gesplitst, Bestraald, geconcentreerd</t>
  </si>
  <si>
    <t>Groene Hart ziekenhuis</t>
  </si>
  <si>
    <t>HagaZiekenhuis Zoetermeer</t>
  </si>
  <si>
    <t>Leveranties  samengestelde gesplitste Trombocyten per locatie januari t/m december 2025</t>
  </si>
  <si>
    <t>Het Van Weel-Bethesda Ziekenhuis</t>
  </si>
  <si>
    <t>HMC- Westeinde</t>
  </si>
  <si>
    <t>HMC-Antoniushoven</t>
  </si>
  <si>
    <t>IJsselland Ziekenhuis</t>
  </si>
  <si>
    <t>Ikazia Ziekenhuis</t>
  </si>
  <si>
    <t>Jeroen Bosch Ziekenhuis</t>
  </si>
  <si>
    <t>Meander Medisch Centrum</t>
  </si>
  <si>
    <t>Laurentius Ziekenhuis</t>
  </si>
  <si>
    <t>Maasstad Ziekenhuis</t>
  </si>
  <si>
    <t>Martini Ziekenhuis</t>
  </si>
  <si>
    <t>E6861VA0/B0</t>
  </si>
  <si>
    <t>TROMBOCYTEN, samengesteld, in PAS-E, gesplitst</t>
  </si>
  <si>
    <t>Maxima Medisch Centrum loc. Eindhoven</t>
  </si>
  <si>
    <t>E6954VA0/B0</t>
  </si>
  <si>
    <t>TROMBOCYTEN, samengesteld, in PAS-E, gesplitst, bestraald</t>
  </si>
  <si>
    <t>EB070VA0/B0</t>
  </si>
  <si>
    <t>TROMBOCYTEN IPU samengesteld, PAS-E, gesplitst</t>
  </si>
  <si>
    <t>EB071VA0/B0</t>
  </si>
  <si>
    <t xml:space="preserve">TROMBOCYTEN IPU samengesteld, PAS-E, gesplitst, bestraald </t>
  </si>
  <si>
    <t>Nij Smellinghe Ziekenhuis</t>
  </si>
  <si>
    <t>Leveranties  HLA getypeerde Aferese Trombocyten per locatie januari t/m december 2025</t>
  </si>
  <si>
    <t>Noordwest Ziekenhuisgroep loc. Alkmaar</t>
  </si>
  <si>
    <t>Noordwest Ziekenhuisgroep, Den Helder</t>
  </si>
  <si>
    <t>B+</t>
  </si>
  <si>
    <t>B-</t>
  </si>
  <si>
    <t>AB+</t>
  </si>
  <si>
    <t>AB-</t>
  </si>
  <si>
    <t>Albert Schweitzer Ziekenhuis</t>
  </si>
  <si>
    <t>Ommelander Ziekenhuis Groningen</t>
  </si>
  <si>
    <t>Saxenburgh Medisch Centrum</t>
  </si>
  <si>
    <t>Sint Maartenskliniek</t>
  </si>
  <si>
    <t>SJG Weert</t>
  </si>
  <si>
    <t>Slingeland Ziekenhuis</t>
  </si>
  <si>
    <t>Spaarne Gasthuis Haarlem Zuid</t>
  </si>
  <si>
    <t>Spaarne Gasthuis Hoofddorp</t>
  </si>
  <si>
    <t>Spijkenisse Medisch Centrum</t>
  </si>
  <si>
    <t>St. Anna Ziekenhuis</t>
  </si>
  <si>
    <t>St. Antonius Ziekenhuis loc. Nieuwegein</t>
  </si>
  <si>
    <t xml:space="preserve">St. RIVAS Zorggroep Gorinchem </t>
  </si>
  <si>
    <t>Streekziekenhuis Koningin Beatrix</t>
  </si>
  <si>
    <t>Tergooiziekenhuizen loc. Hilversum</t>
  </si>
  <si>
    <t>Treant zorggroep locatie Scheper</t>
  </si>
  <si>
    <t>VieCuri Medisch Centrum</t>
  </si>
  <si>
    <t>Wilhelmina Ziekenhuis Assen</t>
  </si>
  <si>
    <t>Zaans Medisch Centrum</t>
  </si>
  <si>
    <t>Ziekenhuis Amstelland</t>
  </si>
  <si>
    <t>Ziekenhuis Rijnstate Arnhem</t>
  </si>
  <si>
    <t>Ziekenhuis Rivierenland</t>
  </si>
  <si>
    <t>Ziekenhuis St Jansdal</t>
  </si>
  <si>
    <t>ZorgSaam Ziekenhuis loc. Terneuzen</t>
  </si>
  <si>
    <t>Zuyderland Medisch Centrum Sittard</t>
  </si>
  <si>
    <t>Totaal ziekenhuizen</t>
  </si>
  <si>
    <t>Centraal Militair Hospital Afdeling MBB</t>
  </si>
  <si>
    <t>E68754A0/B0</t>
  </si>
  <si>
    <t>Essange Reagents BV afd. BBR</t>
  </si>
  <si>
    <t>E6861V00</t>
  </si>
  <si>
    <t>TROMBOCYTEN, samengesteld, in PAS-E</t>
  </si>
  <si>
    <t>E6954V00</t>
  </si>
  <si>
    <t>TROMBOCYTEN, samengesteld, in PAS-E, bestraald</t>
  </si>
  <si>
    <t>E6874VA0/B0</t>
  </si>
  <si>
    <t>TROMBOCYTEN, aferese, PAS-E</t>
  </si>
  <si>
    <t>E6875VA0/B0</t>
  </si>
  <si>
    <t>TROMBOCYTEN, aferese, PAS-E, bestraald</t>
  </si>
  <si>
    <t>E8514V00</t>
  </si>
  <si>
    <t>TROMBOCYTEN, samengesteld, in PAS-E, geconcentreerd</t>
  </si>
  <si>
    <t>E8519V00</t>
  </si>
  <si>
    <t>TROMBOCYTEN, samengesteld, in PAS-E, geconcentreerd, bestraald</t>
  </si>
  <si>
    <t>E8507V00</t>
  </si>
  <si>
    <t xml:space="preserve">TROMBOCYTEN, samengesteld, 100% PAS-E </t>
  </si>
  <si>
    <t>B0654VA0</t>
  </si>
  <si>
    <t>TROMBOCYTEN, aferese in plasma, niet getest</t>
  </si>
  <si>
    <t>EB070V00</t>
  </si>
  <si>
    <t xml:space="preserve">TROMBOCYTEN, IPU samengesteld, PAS-E </t>
  </si>
  <si>
    <t>EB071V00</t>
  </si>
  <si>
    <t xml:space="preserve">TROMBOCYTEN IPU samengesteld, PAS-E, bestraald </t>
  </si>
  <si>
    <t>EB259V00</t>
  </si>
  <si>
    <t xml:space="preserve">TROMBOCYTEN IPU samengesteld, PAS-E, geconcentreerd </t>
  </si>
  <si>
    <t>EB260V00</t>
  </si>
  <si>
    <t>TROMBOCYTEN IPU samengesteld, PAS-E, geconcentreerd, bestraald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</si>
</sst>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_-* #,##0.00_-;_-* #,##0.00\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164" fontId="3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/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5" fillId="0" borderId="0" xfId="0" applyFont="1"/>
    <xf numFmtId="0" fontId="6" fillId="0" borderId="0" xfId="1" applyNumberFormat="1" applyFont="1" applyFill="1" applyBorder="1" applyAlignment="1" applyProtection="1"/>
    <xf numFmtId="0" fontId="7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/>
    </xf>
  </cellXfs>
  <cellStyles count="2">
    <cellStyle name="Komma 2" xfId="1" xr:uid="{84E5331C-683B-4CAF-BC6B-2D9D07A7BFC4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3B30E-ED72-4EBE-B54E-E4647CDAE480}">
  <sheetPr>
    <tabColor rgb="FFFFC000"/>
  </sheetPr>
  <dimension ref="A1:U114"/>
  <sheetViews>
    <sheetView showGridLines="0" tabSelected="1" workbookViewId="0">
      <selection activeCell="V13" sqref="V13"/>
    </sheetView>
  </sheetViews>
  <sheetFormatPr defaultRowHeight="14.5" x14ac:dyDescent="0.35"/>
  <cols>
    <col min="1" max="1" width="40.7265625" customWidth="1"/>
    <col min="2" max="2" width="8.7265625" style="2"/>
    <col min="3" max="8" width="7.7265625" style="2" customWidth="1"/>
    <col min="9" max="9" width="1.54296875" customWidth="1"/>
    <col min="10" max="10" width="7.7265625" style="3" customWidth="1"/>
    <col min="12" max="12" width="40.7265625" customWidth="1"/>
    <col min="13" max="13" width="8.7265625" style="4"/>
    <col min="14" max="16" width="7.7265625" style="4" customWidth="1"/>
    <col min="17" max="18" width="8.7265625" style="4"/>
  </cols>
  <sheetData>
    <row r="1" spans="1:18" ht="18.5" x14ac:dyDescent="0.45">
      <c r="A1" s="1" t="s">
        <v>0</v>
      </c>
      <c r="L1" s="1" t="s">
        <v>1</v>
      </c>
    </row>
    <row r="2" spans="1:18" x14ac:dyDescent="0.35">
      <c r="A2" s="5" t="s">
        <v>2</v>
      </c>
      <c r="L2" s="5" t="s">
        <v>2</v>
      </c>
    </row>
    <row r="5" spans="1:18" ht="16" thickBot="1" x14ac:dyDescent="0.4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J5" s="8" t="s">
        <v>11</v>
      </c>
      <c r="L5" s="6" t="s">
        <v>3</v>
      </c>
      <c r="M5" s="9" t="s">
        <v>4</v>
      </c>
      <c r="N5" s="9" t="s">
        <v>12</v>
      </c>
      <c r="O5" s="9" t="s">
        <v>13</v>
      </c>
      <c r="P5" s="9" t="s">
        <v>14</v>
      </c>
      <c r="Q5" s="9" t="s">
        <v>15</v>
      </c>
      <c r="R5"/>
    </row>
    <row r="6" spans="1:18" x14ac:dyDescent="0.35">
      <c r="A6" t="s">
        <v>16</v>
      </c>
      <c r="B6" s="10">
        <v>358</v>
      </c>
      <c r="C6" s="2">
        <v>307</v>
      </c>
      <c r="D6" s="2">
        <v>32</v>
      </c>
      <c r="E6" s="2">
        <v>17</v>
      </c>
      <c r="F6" s="2">
        <v>1</v>
      </c>
      <c r="H6" s="2">
        <v>1</v>
      </c>
      <c r="J6" s="3">
        <f t="shared" ref="J6:J69" si="0">SUM(D6/B6)</f>
        <v>8.9385474860335198E-2</v>
      </c>
      <c r="L6" t="s">
        <v>17</v>
      </c>
      <c r="M6" s="11">
        <f>SUM(N6:Q6)</f>
        <v>2</v>
      </c>
      <c r="O6" s="4">
        <v>2</v>
      </c>
      <c r="R6"/>
    </row>
    <row r="7" spans="1:18" x14ac:dyDescent="0.35">
      <c r="A7" t="s">
        <v>18</v>
      </c>
      <c r="B7" s="10">
        <v>684</v>
      </c>
      <c r="C7" s="2">
        <v>459</v>
      </c>
      <c r="D7" s="2">
        <v>223</v>
      </c>
      <c r="E7" s="2">
        <v>1</v>
      </c>
      <c r="G7" s="2">
        <v>1</v>
      </c>
      <c r="J7" s="3">
        <f t="shared" si="0"/>
        <v>0.32602339181286549</v>
      </c>
      <c r="L7" t="s">
        <v>19</v>
      </c>
      <c r="M7" s="11">
        <f t="shared" ref="M7:M31" si="1">SUM(N7:Q7)</f>
        <v>282</v>
      </c>
      <c r="O7" s="4">
        <v>282</v>
      </c>
      <c r="R7"/>
    </row>
    <row r="8" spans="1:18" x14ac:dyDescent="0.35">
      <c r="A8" t="s">
        <v>20</v>
      </c>
      <c r="B8" s="10">
        <v>1</v>
      </c>
      <c r="C8" s="2">
        <v>1</v>
      </c>
      <c r="J8" s="3">
        <f t="shared" si="0"/>
        <v>0</v>
      </c>
      <c r="L8" t="s">
        <v>21</v>
      </c>
      <c r="M8" s="11">
        <f t="shared" si="1"/>
        <v>4</v>
      </c>
      <c r="O8" s="4">
        <v>4</v>
      </c>
      <c r="R8"/>
    </row>
    <row r="9" spans="1:18" x14ac:dyDescent="0.35">
      <c r="A9" t="s">
        <v>22</v>
      </c>
      <c r="B9" s="10">
        <v>3</v>
      </c>
      <c r="C9" s="2">
        <v>2</v>
      </c>
      <c r="G9" s="2">
        <v>1</v>
      </c>
      <c r="J9" s="3">
        <f t="shared" si="0"/>
        <v>0</v>
      </c>
      <c r="L9" t="s">
        <v>23</v>
      </c>
      <c r="M9" s="11">
        <f t="shared" si="1"/>
        <v>3</v>
      </c>
      <c r="O9" s="4">
        <v>3</v>
      </c>
      <c r="R9"/>
    </row>
    <row r="10" spans="1:18" x14ac:dyDescent="0.35">
      <c r="A10" t="s">
        <v>24</v>
      </c>
      <c r="B10" s="10">
        <v>168</v>
      </c>
      <c r="C10" s="2">
        <v>42</v>
      </c>
      <c r="D10" s="2">
        <v>102</v>
      </c>
      <c r="E10" s="2">
        <v>23</v>
      </c>
      <c r="F10" s="2">
        <v>1</v>
      </c>
      <c r="J10" s="3">
        <f t="shared" si="0"/>
        <v>0.6071428571428571</v>
      </c>
      <c r="L10" t="s">
        <v>25</v>
      </c>
      <c r="M10" s="11">
        <f t="shared" si="1"/>
        <v>3</v>
      </c>
      <c r="O10" s="4">
        <v>3</v>
      </c>
      <c r="R10"/>
    </row>
    <row r="11" spans="1:18" x14ac:dyDescent="0.35">
      <c r="A11" t="s">
        <v>17</v>
      </c>
      <c r="B11" s="10">
        <v>1189</v>
      </c>
      <c r="C11" s="2">
        <v>744</v>
      </c>
      <c r="D11" s="2">
        <v>25</v>
      </c>
      <c r="E11" s="2">
        <v>401</v>
      </c>
      <c r="F11" s="2">
        <v>17</v>
      </c>
      <c r="H11" s="2">
        <v>2</v>
      </c>
      <c r="J11" s="3">
        <f t="shared" si="0"/>
        <v>2.1026072329688814E-2</v>
      </c>
      <c r="L11" t="s">
        <v>26</v>
      </c>
      <c r="M11" s="11">
        <f t="shared" si="1"/>
        <v>1</v>
      </c>
      <c r="O11" s="4">
        <v>1</v>
      </c>
      <c r="R11"/>
    </row>
    <row r="12" spans="1:18" x14ac:dyDescent="0.35">
      <c r="A12" t="s">
        <v>27</v>
      </c>
      <c r="B12" s="10">
        <v>3</v>
      </c>
      <c r="E12" s="2">
        <v>3</v>
      </c>
      <c r="J12" s="3">
        <f t="shared" si="0"/>
        <v>0</v>
      </c>
      <c r="L12" t="s">
        <v>28</v>
      </c>
      <c r="M12" s="11">
        <f t="shared" si="1"/>
        <v>80</v>
      </c>
      <c r="O12" s="4">
        <v>77</v>
      </c>
      <c r="Q12" s="4">
        <v>3</v>
      </c>
      <c r="R12"/>
    </row>
    <row r="13" spans="1:18" x14ac:dyDescent="0.35">
      <c r="A13" t="s">
        <v>19</v>
      </c>
      <c r="B13" s="10">
        <v>1043</v>
      </c>
      <c r="C13" s="2">
        <v>506</v>
      </c>
      <c r="D13" s="2">
        <v>299</v>
      </c>
      <c r="E13" s="2">
        <v>12</v>
      </c>
      <c r="F13" s="2">
        <v>225</v>
      </c>
      <c r="H13" s="2">
        <v>1</v>
      </c>
      <c r="J13" s="3">
        <f t="shared" si="0"/>
        <v>0.28667305848513902</v>
      </c>
      <c r="L13" t="s">
        <v>29</v>
      </c>
      <c r="M13" s="11">
        <f t="shared" si="1"/>
        <v>4</v>
      </c>
      <c r="O13" s="4">
        <v>4</v>
      </c>
      <c r="R13"/>
    </row>
    <row r="14" spans="1:18" x14ac:dyDescent="0.35">
      <c r="A14" t="s">
        <v>30</v>
      </c>
      <c r="B14" s="10">
        <v>3806</v>
      </c>
      <c r="C14" s="2">
        <v>2003</v>
      </c>
      <c r="D14" s="2">
        <v>682</v>
      </c>
      <c r="E14" s="2">
        <v>858</v>
      </c>
      <c r="F14" s="2">
        <v>262</v>
      </c>
      <c r="G14" s="2">
        <v>1</v>
      </c>
      <c r="J14" s="3">
        <f t="shared" si="0"/>
        <v>0.1791907514450867</v>
      </c>
      <c r="L14" t="s">
        <v>31</v>
      </c>
      <c r="M14" s="11">
        <f t="shared" si="1"/>
        <v>3</v>
      </c>
      <c r="O14" s="4">
        <v>3</v>
      </c>
      <c r="R14"/>
    </row>
    <row r="15" spans="1:18" x14ac:dyDescent="0.35">
      <c r="A15" t="s">
        <v>32</v>
      </c>
      <c r="B15" s="10">
        <v>277</v>
      </c>
      <c r="C15" s="2">
        <v>118</v>
      </c>
      <c r="D15" s="2">
        <v>17</v>
      </c>
      <c r="E15" s="2">
        <v>99</v>
      </c>
      <c r="F15" s="2">
        <v>18</v>
      </c>
      <c r="G15" s="2">
        <v>17</v>
      </c>
      <c r="H15" s="2">
        <v>8</v>
      </c>
      <c r="J15" s="3">
        <f t="shared" si="0"/>
        <v>6.1371841155234655E-2</v>
      </c>
      <c r="L15" t="s">
        <v>33</v>
      </c>
      <c r="M15" s="11">
        <f t="shared" si="1"/>
        <v>37</v>
      </c>
      <c r="O15" s="4">
        <v>37</v>
      </c>
      <c r="R15"/>
    </row>
    <row r="16" spans="1:18" x14ac:dyDescent="0.35">
      <c r="A16" t="s">
        <v>34</v>
      </c>
      <c r="B16" s="10">
        <v>43</v>
      </c>
      <c r="C16" s="2">
        <v>18</v>
      </c>
      <c r="D16" s="2">
        <v>8</v>
      </c>
      <c r="E16" s="2">
        <v>14</v>
      </c>
      <c r="F16" s="2">
        <v>3</v>
      </c>
      <c r="J16" s="3">
        <f t="shared" si="0"/>
        <v>0.18604651162790697</v>
      </c>
      <c r="L16" t="s">
        <v>35</v>
      </c>
      <c r="M16" s="11">
        <f t="shared" si="1"/>
        <v>61</v>
      </c>
      <c r="N16" s="4">
        <v>1</v>
      </c>
      <c r="O16" s="4">
        <v>59</v>
      </c>
      <c r="P16" s="4">
        <v>1</v>
      </c>
      <c r="R16"/>
    </row>
    <row r="17" spans="1:18" x14ac:dyDescent="0.35">
      <c r="A17" t="s">
        <v>21</v>
      </c>
      <c r="B17" s="10">
        <v>190</v>
      </c>
      <c r="C17" s="2">
        <v>168</v>
      </c>
      <c r="D17" s="2">
        <v>10</v>
      </c>
      <c r="E17" s="2">
        <v>7</v>
      </c>
      <c r="F17" s="2">
        <v>5</v>
      </c>
      <c r="J17" s="3">
        <f t="shared" si="0"/>
        <v>5.2631578947368418E-2</v>
      </c>
      <c r="L17" t="s">
        <v>36</v>
      </c>
      <c r="M17" s="11">
        <f t="shared" si="1"/>
        <v>3</v>
      </c>
      <c r="O17" s="4">
        <v>3</v>
      </c>
      <c r="R17"/>
    </row>
    <row r="18" spans="1:18" x14ac:dyDescent="0.35">
      <c r="A18" t="s">
        <v>37</v>
      </c>
      <c r="B18" s="10">
        <v>57</v>
      </c>
      <c r="C18" s="2">
        <v>36</v>
      </c>
      <c r="D18" s="2">
        <v>9</v>
      </c>
      <c r="E18" s="2">
        <v>4</v>
      </c>
      <c r="F18" s="2">
        <v>3</v>
      </c>
      <c r="G18" s="2">
        <v>3</v>
      </c>
      <c r="H18" s="2">
        <v>2</v>
      </c>
      <c r="J18" s="3">
        <f t="shared" si="0"/>
        <v>0.15789473684210525</v>
      </c>
      <c r="L18" t="s">
        <v>38</v>
      </c>
      <c r="M18" s="11">
        <f t="shared" si="1"/>
        <v>23</v>
      </c>
      <c r="O18" s="4">
        <v>22</v>
      </c>
      <c r="P18" s="4">
        <v>1</v>
      </c>
      <c r="R18"/>
    </row>
    <row r="19" spans="1:18" x14ac:dyDescent="0.35">
      <c r="A19" t="s">
        <v>39</v>
      </c>
      <c r="B19" s="10">
        <v>95</v>
      </c>
      <c r="C19" s="2">
        <v>44</v>
      </c>
      <c r="D19" s="2">
        <v>12</v>
      </c>
      <c r="E19" s="2">
        <v>32</v>
      </c>
      <c r="F19" s="2">
        <v>5</v>
      </c>
      <c r="G19" s="2">
        <v>1</v>
      </c>
      <c r="H19" s="2">
        <v>1</v>
      </c>
      <c r="J19" s="3">
        <f t="shared" si="0"/>
        <v>0.12631578947368421</v>
      </c>
      <c r="L19" t="s">
        <v>40</v>
      </c>
      <c r="M19" s="11">
        <f t="shared" si="1"/>
        <v>1</v>
      </c>
      <c r="O19" s="4">
        <v>1</v>
      </c>
      <c r="R19"/>
    </row>
    <row r="20" spans="1:18" x14ac:dyDescent="0.35">
      <c r="A20" t="s">
        <v>41</v>
      </c>
      <c r="B20" s="10">
        <v>176</v>
      </c>
      <c r="C20" s="2">
        <v>30</v>
      </c>
      <c r="D20" s="2">
        <v>7</v>
      </c>
      <c r="E20" s="2">
        <v>127</v>
      </c>
      <c r="F20" s="2">
        <v>12</v>
      </c>
      <c r="J20" s="3">
        <f t="shared" si="0"/>
        <v>3.9772727272727272E-2</v>
      </c>
      <c r="L20" t="s">
        <v>42</v>
      </c>
      <c r="M20" s="11">
        <f t="shared" si="1"/>
        <v>84</v>
      </c>
      <c r="O20" s="4">
        <v>84</v>
      </c>
      <c r="R20"/>
    </row>
    <row r="21" spans="1:18" x14ac:dyDescent="0.35">
      <c r="A21" t="s">
        <v>43</v>
      </c>
      <c r="B21" s="10">
        <v>268</v>
      </c>
      <c r="C21" s="2">
        <v>19</v>
      </c>
      <c r="D21" s="2">
        <v>220</v>
      </c>
      <c r="E21" s="2">
        <v>26</v>
      </c>
      <c r="F21" s="2">
        <v>3</v>
      </c>
      <c r="J21" s="3">
        <f t="shared" si="0"/>
        <v>0.82089552238805974</v>
      </c>
      <c r="L21" t="s">
        <v>44</v>
      </c>
      <c r="M21" s="11">
        <f t="shared" si="1"/>
        <v>2</v>
      </c>
      <c r="O21" s="4">
        <v>2</v>
      </c>
      <c r="R21"/>
    </row>
    <row r="22" spans="1:18" x14ac:dyDescent="0.35">
      <c r="A22" t="s">
        <v>23</v>
      </c>
      <c r="B22" s="10">
        <v>1256</v>
      </c>
      <c r="C22" s="2">
        <v>434</v>
      </c>
      <c r="D22" s="2">
        <v>274</v>
      </c>
      <c r="E22" s="2">
        <v>365</v>
      </c>
      <c r="F22" s="2">
        <v>183</v>
      </c>
      <c r="J22" s="3">
        <f t="shared" si="0"/>
        <v>0.21815286624203822</v>
      </c>
      <c r="L22" t="s">
        <v>45</v>
      </c>
      <c r="M22" s="11">
        <f t="shared" si="1"/>
        <v>2</v>
      </c>
      <c r="O22" s="4">
        <v>2</v>
      </c>
      <c r="R22"/>
    </row>
    <row r="23" spans="1:18" x14ac:dyDescent="0.35">
      <c r="A23" t="s">
        <v>25</v>
      </c>
      <c r="B23" s="10">
        <v>292</v>
      </c>
      <c r="C23" s="2">
        <v>100</v>
      </c>
      <c r="D23" s="2">
        <v>166</v>
      </c>
      <c r="E23" s="2">
        <v>11</v>
      </c>
      <c r="F23" s="2">
        <v>15</v>
      </c>
      <c r="J23" s="3">
        <f t="shared" si="0"/>
        <v>0.56849315068493156</v>
      </c>
      <c r="L23" t="s">
        <v>46</v>
      </c>
      <c r="M23" s="11">
        <f t="shared" si="1"/>
        <v>310</v>
      </c>
      <c r="N23" s="4">
        <v>2</v>
      </c>
      <c r="O23" s="4">
        <v>306</v>
      </c>
      <c r="P23" s="4">
        <v>2</v>
      </c>
      <c r="R23"/>
    </row>
    <row r="24" spans="1:18" x14ac:dyDescent="0.35">
      <c r="A24" t="s">
        <v>47</v>
      </c>
      <c r="B24" s="10">
        <v>35</v>
      </c>
      <c r="C24" s="2">
        <v>17</v>
      </c>
      <c r="D24" s="2">
        <v>9</v>
      </c>
      <c r="E24" s="2">
        <v>6</v>
      </c>
      <c r="F24" s="2">
        <v>3</v>
      </c>
      <c r="J24" s="3">
        <f t="shared" si="0"/>
        <v>0.25714285714285712</v>
      </c>
      <c r="L24" t="s">
        <v>48</v>
      </c>
      <c r="M24" s="11">
        <f t="shared" si="1"/>
        <v>8</v>
      </c>
      <c r="O24" s="4">
        <v>5</v>
      </c>
      <c r="Q24" s="4">
        <v>3</v>
      </c>
      <c r="R24"/>
    </row>
    <row r="25" spans="1:18" x14ac:dyDescent="0.35">
      <c r="A25" t="s">
        <v>49</v>
      </c>
      <c r="B25" s="10">
        <v>91</v>
      </c>
      <c r="C25" s="2">
        <v>54</v>
      </c>
      <c r="D25" s="2">
        <v>11</v>
      </c>
      <c r="E25" s="2">
        <v>16</v>
      </c>
      <c r="F25" s="2">
        <v>1</v>
      </c>
      <c r="G25" s="2">
        <v>6</v>
      </c>
      <c r="H25" s="2">
        <v>3</v>
      </c>
      <c r="J25" s="3">
        <f t="shared" si="0"/>
        <v>0.12087912087912088</v>
      </c>
      <c r="L25" t="s">
        <v>50</v>
      </c>
      <c r="M25" s="11">
        <f t="shared" si="1"/>
        <v>2</v>
      </c>
      <c r="Q25" s="4">
        <v>2</v>
      </c>
      <c r="R25"/>
    </row>
    <row r="26" spans="1:18" x14ac:dyDescent="0.35">
      <c r="A26" t="s">
        <v>51</v>
      </c>
      <c r="B26" s="10">
        <v>16</v>
      </c>
      <c r="C26" s="2">
        <v>1</v>
      </c>
      <c r="D26" s="2">
        <v>1</v>
      </c>
      <c r="E26" s="2">
        <v>13</v>
      </c>
      <c r="H26" s="2">
        <v>1</v>
      </c>
      <c r="J26" s="3">
        <f t="shared" si="0"/>
        <v>6.25E-2</v>
      </c>
      <c r="L26" t="s">
        <v>52</v>
      </c>
      <c r="M26" s="11">
        <f t="shared" si="1"/>
        <v>3</v>
      </c>
      <c r="O26" s="4">
        <v>3</v>
      </c>
      <c r="R26"/>
    </row>
    <row r="27" spans="1:18" x14ac:dyDescent="0.35">
      <c r="A27" t="s">
        <v>26</v>
      </c>
      <c r="B27" s="10">
        <v>228</v>
      </c>
      <c r="C27" s="2">
        <v>204</v>
      </c>
      <c r="D27" s="2">
        <v>13</v>
      </c>
      <c r="E27" s="2">
        <v>6</v>
      </c>
      <c r="F27" s="2">
        <v>5</v>
      </c>
      <c r="J27" s="3">
        <f t="shared" si="0"/>
        <v>5.701754385964912E-2</v>
      </c>
      <c r="L27" t="s">
        <v>53</v>
      </c>
      <c r="M27" s="11">
        <f t="shared" si="1"/>
        <v>21</v>
      </c>
      <c r="O27" s="4">
        <v>18</v>
      </c>
      <c r="P27" s="4">
        <v>3</v>
      </c>
      <c r="R27"/>
    </row>
    <row r="28" spans="1:18" x14ac:dyDescent="0.35">
      <c r="A28" t="s">
        <v>54</v>
      </c>
      <c r="B28" s="10">
        <v>33</v>
      </c>
      <c r="C28" s="2">
        <v>12</v>
      </c>
      <c r="D28" s="2">
        <v>3</v>
      </c>
      <c r="E28" s="2">
        <v>9</v>
      </c>
      <c r="F28" s="2">
        <v>6</v>
      </c>
      <c r="G28" s="2">
        <v>3</v>
      </c>
      <c r="J28" s="3">
        <f t="shared" si="0"/>
        <v>9.0909090909090912E-2</v>
      </c>
      <c r="L28" t="s">
        <v>55</v>
      </c>
      <c r="M28" s="11">
        <f t="shared" si="1"/>
        <v>231</v>
      </c>
      <c r="O28" s="4">
        <v>231</v>
      </c>
      <c r="R28"/>
    </row>
    <row r="29" spans="1:18" x14ac:dyDescent="0.35">
      <c r="A29" t="s">
        <v>56</v>
      </c>
      <c r="B29" s="10">
        <v>121</v>
      </c>
      <c r="C29" s="2">
        <v>66</v>
      </c>
      <c r="D29" s="2">
        <v>19</v>
      </c>
      <c r="E29" s="2">
        <v>27</v>
      </c>
      <c r="F29" s="2">
        <v>9</v>
      </c>
      <c r="J29" s="3">
        <f t="shared" si="0"/>
        <v>0.15702479338842976</v>
      </c>
      <c r="L29" t="s">
        <v>57</v>
      </c>
      <c r="M29" s="11">
        <f t="shared" si="1"/>
        <v>1</v>
      </c>
      <c r="P29" s="4">
        <v>1</v>
      </c>
      <c r="R29"/>
    </row>
    <row r="30" spans="1:18" x14ac:dyDescent="0.35">
      <c r="A30" t="s">
        <v>28</v>
      </c>
      <c r="B30" s="10">
        <v>5422</v>
      </c>
      <c r="C30" s="2">
        <v>2397</v>
      </c>
      <c r="D30" s="2">
        <v>798</v>
      </c>
      <c r="E30" s="2">
        <v>1308</v>
      </c>
      <c r="F30" s="2">
        <v>404</v>
      </c>
      <c r="G30" s="2">
        <v>300</v>
      </c>
      <c r="H30" s="2">
        <v>214</v>
      </c>
      <c r="J30" s="3">
        <f t="shared" si="0"/>
        <v>0.14717816303946882</v>
      </c>
      <c r="L30" t="s">
        <v>58</v>
      </c>
      <c r="M30" s="11">
        <f t="shared" si="1"/>
        <v>5</v>
      </c>
      <c r="O30" s="4">
        <v>4</v>
      </c>
      <c r="P30" s="4">
        <v>1</v>
      </c>
      <c r="R30"/>
    </row>
    <row r="31" spans="1:18" ht="15" thickBot="1" x14ac:dyDescent="0.4">
      <c r="A31" t="s">
        <v>29</v>
      </c>
      <c r="B31" s="10">
        <v>726</v>
      </c>
      <c r="C31" s="2">
        <v>621</v>
      </c>
      <c r="D31" s="2">
        <v>76</v>
      </c>
      <c r="E31" s="2">
        <v>29</v>
      </c>
      <c r="J31" s="3">
        <f t="shared" si="0"/>
        <v>0.1046831955922865</v>
      </c>
      <c r="L31" s="12" t="s">
        <v>59</v>
      </c>
      <c r="M31" s="9">
        <f t="shared" si="1"/>
        <v>1</v>
      </c>
      <c r="N31" s="13"/>
      <c r="O31" s="13">
        <v>1</v>
      </c>
      <c r="P31" s="13"/>
      <c r="Q31" s="13"/>
      <c r="R31"/>
    </row>
    <row r="32" spans="1:18" x14ac:dyDescent="0.35">
      <c r="A32" t="s">
        <v>60</v>
      </c>
      <c r="B32" s="10">
        <v>258</v>
      </c>
      <c r="C32" s="2">
        <v>220</v>
      </c>
      <c r="D32" s="2">
        <v>22</v>
      </c>
      <c r="E32" s="2">
        <v>9</v>
      </c>
      <c r="F32" s="2">
        <v>5</v>
      </c>
      <c r="G32" s="2">
        <v>2</v>
      </c>
      <c r="J32" s="3">
        <f t="shared" si="0"/>
        <v>8.5271317829457363E-2</v>
      </c>
      <c r="L32" s="5" t="s">
        <v>61</v>
      </c>
      <c r="M32" s="11">
        <f>SUM(M6:M31)</f>
        <v>1177</v>
      </c>
      <c r="N32" s="11">
        <f>SUM(N6:N31)</f>
        <v>3</v>
      </c>
      <c r="O32" s="11">
        <f>SUM(O6:O31)</f>
        <v>1157</v>
      </c>
      <c r="P32" s="4">
        <f>SUM(P6:P31)</f>
        <v>9</v>
      </c>
      <c r="Q32" s="4">
        <f>SUM(Q6:Q31)</f>
        <v>8</v>
      </c>
      <c r="R32"/>
    </row>
    <row r="33" spans="1:17" x14ac:dyDescent="0.35">
      <c r="A33" t="s">
        <v>62</v>
      </c>
      <c r="B33" s="10">
        <v>158</v>
      </c>
      <c r="C33" s="2">
        <v>137</v>
      </c>
      <c r="D33" s="2">
        <v>3</v>
      </c>
      <c r="E33" s="2">
        <v>10</v>
      </c>
      <c r="F33" s="2">
        <v>7</v>
      </c>
      <c r="G33" s="2">
        <v>1</v>
      </c>
      <c r="J33" s="3">
        <f t="shared" si="0"/>
        <v>1.8987341772151899E-2</v>
      </c>
      <c r="L33" s="14"/>
      <c r="M33" s="11"/>
      <c r="N33" s="11"/>
      <c r="O33" s="11"/>
    </row>
    <row r="34" spans="1:17" x14ac:dyDescent="0.35">
      <c r="A34" t="s">
        <v>63</v>
      </c>
      <c r="B34" s="10">
        <v>173</v>
      </c>
      <c r="C34" s="2">
        <v>162</v>
      </c>
      <c r="D34" s="2">
        <v>4</v>
      </c>
      <c r="E34" s="2">
        <v>4</v>
      </c>
      <c r="F34" s="2">
        <v>2</v>
      </c>
      <c r="G34" s="2">
        <v>1</v>
      </c>
      <c r="J34" s="3">
        <f t="shared" si="0"/>
        <v>2.3121387283236993E-2</v>
      </c>
      <c r="L34" s="15" t="s">
        <v>64</v>
      </c>
    </row>
    <row r="35" spans="1:17" x14ac:dyDescent="0.35">
      <c r="A35" t="s">
        <v>65</v>
      </c>
      <c r="B35" s="10">
        <v>38</v>
      </c>
      <c r="C35" s="2">
        <v>22</v>
      </c>
      <c r="D35" s="2">
        <v>5</v>
      </c>
      <c r="E35" s="2">
        <v>11</v>
      </c>
      <c r="J35" s="3">
        <f t="shared" si="0"/>
        <v>0.13157894736842105</v>
      </c>
      <c r="L35" s="16" t="s">
        <v>66</v>
      </c>
      <c r="M35" s="17" t="s">
        <v>67</v>
      </c>
    </row>
    <row r="36" spans="1:17" x14ac:dyDescent="0.35">
      <c r="A36" t="s">
        <v>68</v>
      </c>
      <c r="B36" s="10">
        <v>689</v>
      </c>
      <c r="C36" s="2">
        <v>264</v>
      </c>
      <c r="D36" s="2">
        <v>412</v>
      </c>
      <c r="E36" s="2">
        <v>11</v>
      </c>
      <c r="F36" s="2">
        <v>2</v>
      </c>
      <c r="J36" s="3">
        <f t="shared" si="0"/>
        <v>0.59796806966618288</v>
      </c>
      <c r="L36" s="18" t="s">
        <v>69</v>
      </c>
      <c r="M36" s="17" t="s">
        <v>70</v>
      </c>
    </row>
    <row r="37" spans="1:17" x14ac:dyDescent="0.35">
      <c r="A37" t="s">
        <v>71</v>
      </c>
      <c r="B37" s="10">
        <v>282</v>
      </c>
      <c r="C37" s="2">
        <v>248</v>
      </c>
      <c r="D37" s="2">
        <v>8</v>
      </c>
      <c r="E37" s="2">
        <v>25</v>
      </c>
      <c r="F37" s="2">
        <v>1</v>
      </c>
      <c r="J37" s="3">
        <f t="shared" si="0"/>
        <v>2.8368794326241134E-2</v>
      </c>
      <c r="L37" s="18" t="s">
        <v>72</v>
      </c>
      <c r="M37" s="17" t="s">
        <v>73</v>
      </c>
    </row>
    <row r="38" spans="1:17" x14ac:dyDescent="0.35">
      <c r="A38" t="s">
        <v>74</v>
      </c>
      <c r="B38" s="10">
        <v>69</v>
      </c>
      <c r="C38" s="2">
        <v>30</v>
      </c>
      <c r="D38" s="2">
        <v>18</v>
      </c>
      <c r="E38" s="2">
        <v>11</v>
      </c>
      <c r="F38" s="2">
        <v>5</v>
      </c>
      <c r="G38" s="2">
        <v>1</v>
      </c>
      <c r="H38" s="2">
        <v>4</v>
      </c>
      <c r="J38" s="3">
        <f t="shared" si="0"/>
        <v>0.2608695652173913</v>
      </c>
      <c r="L38" s="16" t="s">
        <v>75</v>
      </c>
      <c r="M38" s="17" t="s">
        <v>76</v>
      </c>
    </row>
    <row r="39" spans="1:17" x14ac:dyDescent="0.35">
      <c r="A39" t="s">
        <v>77</v>
      </c>
      <c r="B39" s="10">
        <v>152</v>
      </c>
      <c r="C39" s="2">
        <v>60</v>
      </c>
      <c r="D39" s="2">
        <v>29</v>
      </c>
      <c r="E39" s="2">
        <v>49</v>
      </c>
      <c r="F39" s="2">
        <v>8</v>
      </c>
      <c r="G39" s="2">
        <v>3</v>
      </c>
      <c r="H39" s="2">
        <v>3</v>
      </c>
      <c r="J39" s="3">
        <f t="shared" si="0"/>
        <v>0.19078947368421054</v>
      </c>
    </row>
    <row r="40" spans="1:17" x14ac:dyDescent="0.35">
      <c r="A40" t="s">
        <v>31</v>
      </c>
      <c r="B40" s="10">
        <v>1395</v>
      </c>
      <c r="C40" s="2">
        <v>620</v>
      </c>
      <c r="D40" s="2">
        <v>300</v>
      </c>
      <c r="E40" s="2">
        <v>353</v>
      </c>
      <c r="F40" s="2">
        <v>115</v>
      </c>
      <c r="G40" s="2">
        <v>3</v>
      </c>
      <c r="H40" s="2">
        <v>4</v>
      </c>
      <c r="J40" s="3">
        <f t="shared" si="0"/>
        <v>0.21505376344086022</v>
      </c>
    </row>
    <row r="41" spans="1:17" ht="18.5" x14ac:dyDescent="0.45">
      <c r="A41" t="s">
        <v>78</v>
      </c>
      <c r="B41" s="10">
        <v>30</v>
      </c>
      <c r="C41" s="2">
        <v>10</v>
      </c>
      <c r="D41" s="2">
        <v>14</v>
      </c>
      <c r="G41" s="2">
        <v>3</v>
      </c>
      <c r="H41" s="2">
        <v>3</v>
      </c>
      <c r="J41" s="3">
        <f t="shared" si="0"/>
        <v>0.46666666666666667</v>
      </c>
      <c r="L41" s="1" t="s">
        <v>79</v>
      </c>
    </row>
    <row r="42" spans="1:17" x14ac:dyDescent="0.35">
      <c r="A42" t="s">
        <v>80</v>
      </c>
      <c r="B42" s="10">
        <v>64</v>
      </c>
      <c r="C42" s="2">
        <v>18</v>
      </c>
      <c r="D42" s="2">
        <v>15</v>
      </c>
      <c r="E42" s="2">
        <v>24</v>
      </c>
      <c r="F42" s="2">
        <v>3</v>
      </c>
      <c r="G42" s="2">
        <v>3</v>
      </c>
      <c r="H42" s="2">
        <v>1</v>
      </c>
      <c r="J42" s="3">
        <f t="shared" si="0"/>
        <v>0.234375</v>
      </c>
      <c r="L42" s="5" t="s">
        <v>2</v>
      </c>
    </row>
    <row r="43" spans="1:17" x14ac:dyDescent="0.35">
      <c r="A43" t="s">
        <v>81</v>
      </c>
      <c r="B43" s="10">
        <v>378</v>
      </c>
      <c r="C43" s="2">
        <v>355</v>
      </c>
      <c r="D43" s="2">
        <v>21</v>
      </c>
      <c r="E43" s="2">
        <v>2</v>
      </c>
      <c r="J43" s="3">
        <f t="shared" si="0"/>
        <v>5.5555555555555552E-2</v>
      </c>
    </row>
    <row r="44" spans="1:17" x14ac:dyDescent="0.35">
      <c r="A44" t="s">
        <v>82</v>
      </c>
      <c r="B44" s="10">
        <v>42</v>
      </c>
      <c r="C44" s="2">
        <v>37</v>
      </c>
      <c r="D44" s="2">
        <v>4</v>
      </c>
      <c r="E44" s="2">
        <v>1</v>
      </c>
      <c r="J44" s="3">
        <f t="shared" si="0"/>
        <v>9.5238095238095233E-2</v>
      </c>
    </row>
    <row r="45" spans="1:17" ht="16" thickBot="1" x14ac:dyDescent="0.4">
      <c r="A45" t="s">
        <v>83</v>
      </c>
      <c r="B45" s="10">
        <v>181</v>
      </c>
      <c r="C45" s="2">
        <v>87</v>
      </c>
      <c r="D45" s="2">
        <v>17</v>
      </c>
      <c r="E45" s="2">
        <v>60</v>
      </c>
      <c r="F45" s="2">
        <v>11</v>
      </c>
      <c r="G45" s="2">
        <v>2</v>
      </c>
      <c r="H45" s="2">
        <v>4</v>
      </c>
      <c r="J45" s="3">
        <f t="shared" si="0"/>
        <v>9.3922651933701654E-2</v>
      </c>
      <c r="L45" s="6" t="s">
        <v>3</v>
      </c>
      <c r="M45" s="9" t="s">
        <v>4</v>
      </c>
      <c r="N45" s="9" t="s">
        <v>5</v>
      </c>
      <c r="O45" s="9" t="s">
        <v>6</v>
      </c>
      <c r="P45" s="9" t="s">
        <v>7</v>
      </c>
      <c r="Q45" s="9" t="s">
        <v>15</v>
      </c>
    </row>
    <row r="46" spans="1:17" x14ac:dyDescent="0.35">
      <c r="A46" t="s">
        <v>84</v>
      </c>
      <c r="B46" s="10">
        <v>76</v>
      </c>
      <c r="C46" s="2">
        <v>17</v>
      </c>
      <c r="D46" s="2">
        <v>9</v>
      </c>
      <c r="E46" s="2">
        <v>25</v>
      </c>
      <c r="F46" s="2">
        <v>13</v>
      </c>
      <c r="G46" s="2">
        <v>7</v>
      </c>
      <c r="H46" s="2">
        <v>5</v>
      </c>
      <c r="J46" s="3">
        <f t="shared" si="0"/>
        <v>0.11842105263157894</v>
      </c>
      <c r="L46" t="s">
        <v>28</v>
      </c>
      <c r="M46" s="11">
        <f>SUM(N46:Q46)</f>
        <v>125</v>
      </c>
      <c r="N46" s="4">
        <v>74</v>
      </c>
      <c r="O46" s="4">
        <v>40</v>
      </c>
      <c r="P46" s="4">
        <v>4</v>
      </c>
      <c r="Q46" s="4">
        <v>7</v>
      </c>
    </row>
    <row r="47" spans="1:17" x14ac:dyDescent="0.35">
      <c r="A47" t="s">
        <v>33</v>
      </c>
      <c r="B47" s="10">
        <v>2009</v>
      </c>
      <c r="C47" s="2">
        <v>665</v>
      </c>
      <c r="D47" s="2">
        <v>661</v>
      </c>
      <c r="E47" s="2">
        <v>465</v>
      </c>
      <c r="F47" s="2">
        <v>218</v>
      </c>
      <c r="J47" s="3">
        <f t="shared" si="0"/>
        <v>0.32901941264310602</v>
      </c>
      <c r="L47" t="s">
        <v>35</v>
      </c>
      <c r="M47" s="11">
        <f t="shared" ref="M47:M49" si="2">SUM(N47:Q47)</f>
        <v>4</v>
      </c>
      <c r="O47" s="4">
        <v>2</v>
      </c>
      <c r="P47" s="4">
        <v>2</v>
      </c>
    </row>
    <row r="48" spans="1:17" x14ac:dyDescent="0.35">
      <c r="A48" t="s">
        <v>85</v>
      </c>
      <c r="B48" s="10">
        <v>585</v>
      </c>
      <c r="C48" s="2">
        <v>369</v>
      </c>
      <c r="D48" s="2">
        <v>15</v>
      </c>
      <c r="E48" s="2">
        <v>195</v>
      </c>
      <c r="F48" s="2">
        <v>6</v>
      </c>
      <c r="J48" s="3">
        <f t="shared" si="0"/>
        <v>2.564102564102564E-2</v>
      </c>
      <c r="L48" t="s">
        <v>86</v>
      </c>
      <c r="M48" s="11">
        <f t="shared" si="2"/>
        <v>3</v>
      </c>
      <c r="O48" s="4">
        <v>3</v>
      </c>
    </row>
    <row r="49" spans="1:21" ht="15" thickBot="1" x14ac:dyDescent="0.4">
      <c r="A49" t="s">
        <v>87</v>
      </c>
      <c r="B49" s="10">
        <v>63</v>
      </c>
      <c r="C49" s="2">
        <v>29</v>
      </c>
      <c r="D49" s="2">
        <v>14</v>
      </c>
      <c r="E49" s="2">
        <v>14</v>
      </c>
      <c r="F49" s="2">
        <v>6</v>
      </c>
      <c r="J49" s="3">
        <f t="shared" si="0"/>
        <v>0.22222222222222221</v>
      </c>
      <c r="L49" s="12" t="s">
        <v>55</v>
      </c>
      <c r="M49" s="9">
        <f t="shared" si="2"/>
        <v>346</v>
      </c>
      <c r="N49" s="13"/>
      <c r="O49" s="13">
        <v>346</v>
      </c>
      <c r="P49" s="13"/>
      <c r="Q49" s="13"/>
    </row>
    <row r="50" spans="1:21" x14ac:dyDescent="0.35">
      <c r="A50" t="s">
        <v>35</v>
      </c>
      <c r="B50" s="10">
        <v>5189</v>
      </c>
      <c r="C50" s="2">
        <v>1717</v>
      </c>
      <c r="D50" s="2">
        <v>805</v>
      </c>
      <c r="E50" s="2">
        <v>1654</v>
      </c>
      <c r="F50" s="2">
        <v>673</v>
      </c>
      <c r="G50" s="2">
        <v>194</v>
      </c>
      <c r="H50" s="2">
        <v>146</v>
      </c>
      <c r="J50" s="3">
        <f t="shared" si="0"/>
        <v>0.15513586432838697</v>
      </c>
      <c r="L50" s="5" t="s">
        <v>61</v>
      </c>
      <c r="M50" s="11">
        <f>SUM(N50:Q50)</f>
        <v>478</v>
      </c>
      <c r="N50" s="11">
        <f>SUM(N46:N49)</f>
        <v>74</v>
      </c>
      <c r="O50" s="11">
        <f t="shared" ref="O50:Q50" si="3">SUM(O46:O49)</f>
        <v>391</v>
      </c>
      <c r="P50" s="11">
        <f t="shared" si="3"/>
        <v>6</v>
      </c>
      <c r="Q50" s="11">
        <f t="shared" si="3"/>
        <v>7</v>
      </c>
    </row>
    <row r="51" spans="1:21" x14ac:dyDescent="0.35">
      <c r="A51" t="s">
        <v>88</v>
      </c>
      <c r="B51" s="10">
        <v>268</v>
      </c>
      <c r="C51" s="2">
        <v>238</v>
      </c>
      <c r="D51" s="2">
        <v>12</v>
      </c>
      <c r="E51" s="2">
        <v>13</v>
      </c>
      <c r="F51" s="2">
        <v>4</v>
      </c>
      <c r="G51" s="2">
        <v>1</v>
      </c>
      <c r="J51" s="3">
        <f t="shared" si="0"/>
        <v>4.4776119402985072E-2</v>
      </c>
      <c r="M51" s="11"/>
      <c r="N51" s="11"/>
      <c r="O51" s="11"/>
      <c r="P51" s="11"/>
      <c r="Q51" s="11"/>
    </row>
    <row r="52" spans="1:21" x14ac:dyDescent="0.35">
      <c r="A52" t="s">
        <v>36</v>
      </c>
      <c r="B52" s="10">
        <v>75</v>
      </c>
      <c r="C52" s="2">
        <v>21</v>
      </c>
      <c r="D52" s="2">
        <v>28</v>
      </c>
      <c r="E52" s="2">
        <v>24</v>
      </c>
      <c r="F52" s="2">
        <v>2</v>
      </c>
      <c r="J52" s="3">
        <f t="shared" si="0"/>
        <v>0.37333333333333335</v>
      </c>
      <c r="L52" s="15" t="s">
        <v>64</v>
      </c>
      <c r="M52" s="11"/>
      <c r="N52" s="11"/>
      <c r="O52" s="11"/>
      <c r="P52" s="11"/>
      <c r="Q52" s="11"/>
    </row>
    <row r="53" spans="1:21" x14ac:dyDescent="0.35">
      <c r="A53" t="s">
        <v>89</v>
      </c>
      <c r="B53" s="10">
        <v>154</v>
      </c>
      <c r="C53" s="2">
        <v>73</v>
      </c>
      <c r="D53" s="2">
        <v>45</v>
      </c>
      <c r="E53" s="2">
        <v>31</v>
      </c>
      <c r="F53" s="2">
        <v>5</v>
      </c>
      <c r="J53" s="3">
        <f t="shared" si="0"/>
        <v>0.29220779220779219</v>
      </c>
      <c r="L53" s="16" t="s">
        <v>90</v>
      </c>
      <c r="M53" s="17" t="s">
        <v>91</v>
      </c>
      <c r="N53" s="19"/>
      <c r="O53" s="19"/>
      <c r="P53" s="19"/>
    </row>
    <row r="54" spans="1:21" x14ac:dyDescent="0.35">
      <c r="A54" t="s">
        <v>92</v>
      </c>
      <c r="B54" s="10">
        <v>68</v>
      </c>
      <c r="C54" s="2">
        <v>28</v>
      </c>
      <c r="D54" s="2">
        <v>10</v>
      </c>
      <c r="E54" s="2">
        <v>17</v>
      </c>
      <c r="F54" s="2">
        <v>13</v>
      </c>
      <c r="J54" s="3">
        <f t="shared" si="0"/>
        <v>0.14705882352941177</v>
      </c>
      <c r="L54" s="16" t="s">
        <v>93</v>
      </c>
      <c r="M54" s="17" t="s">
        <v>94</v>
      </c>
      <c r="N54" s="19"/>
      <c r="O54" s="19"/>
      <c r="P54" s="19"/>
    </row>
    <row r="55" spans="1:21" x14ac:dyDescent="0.35">
      <c r="A55" t="s">
        <v>38</v>
      </c>
      <c r="B55" s="10">
        <v>909</v>
      </c>
      <c r="C55" s="2">
        <v>355</v>
      </c>
      <c r="D55" s="2">
        <v>82</v>
      </c>
      <c r="E55" s="2">
        <v>163</v>
      </c>
      <c r="F55" s="2">
        <v>309</v>
      </c>
      <c r="J55" s="3">
        <f t="shared" si="0"/>
        <v>9.0209020902090209E-2</v>
      </c>
      <c r="L55" s="16" t="s">
        <v>95</v>
      </c>
      <c r="M55" s="17" t="s">
        <v>96</v>
      </c>
      <c r="N55" s="19"/>
      <c r="O55" s="19"/>
      <c r="P55" s="19"/>
    </row>
    <row r="56" spans="1:21" x14ac:dyDescent="0.35">
      <c r="A56" t="s">
        <v>86</v>
      </c>
      <c r="B56" s="10">
        <v>407</v>
      </c>
      <c r="C56" s="2">
        <v>65</v>
      </c>
      <c r="D56" s="2">
        <v>329</v>
      </c>
      <c r="E56" s="2">
        <v>10</v>
      </c>
      <c r="F56" s="2">
        <v>2</v>
      </c>
      <c r="G56" s="2">
        <v>1</v>
      </c>
      <c r="J56" s="3">
        <f t="shared" si="0"/>
        <v>0.80835380835380832</v>
      </c>
      <c r="L56" s="16" t="s">
        <v>97</v>
      </c>
      <c r="M56" s="17" t="s">
        <v>98</v>
      </c>
      <c r="N56" s="19"/>
      <c r="O56" s="19"/>
      <c r="P56" s="19"/>
    </row>
    <row r="57" spans="1:21" x14ac:dyDescent="0.35">
      <c r="A57" t="s">
        <v>40</v>
      </c>
      <c r="B57" s="10">
        <v>1526</v>
      </c>
      <c r="C57" s="2">
        <v>459</v>
      </c>
      <c r="D57" s="2">
        <v>419</v>
      </c>
      <c r="E57" s="2">
        <v>326</v>
      </c>
      <c r="F57" s="2">
        <v>221</v>
      </c>
      <c r="H57" s="2">
        <v>101</v>
      </c>
      <c r="J57" s="3">
        <f t="shared" si="0"/>
        <v>0.2745740498034076</v>
      </c>
      <c r="M57" s="19"/>
    </row>
    <row r="58" spans="1:21" x14ac:dyDescent="0.35">
      <c r="A58" t="s">
        <v>42</v>
      </c>
      <c r="B58" s="10">
        <v>2334</v>
      </c>
      <c r="C58" s="2">
        <v>979</v>
      </c>
      <c r="D58" s="2">
        <v>553</v>
      </c>
      <c r="E58" s="2">
        <v>589</v>
      </c>
      <c r="F58" s="2">
        <v>213</v>
      </c>
      <c r="J58" s="3">
        <f t="shared" si="0"/>
        <v>0.23693230505569837</v>
      </c>
    </row>
    <row r="59" spans="1:21" ht="18.5" x14ac:dyDescent="0.45">
      <c r="A59" t="s">
        <v>99</v>
      </c>
      <c r="B59" s="10">
        <v>41</v>
      </c>
      <c r="C59" s="2">
        <v>18</v>
      </c>
      <c r="D59" s="2">
        <v>5</v>
      </c>
      <c r="E59" s="2">
        <v>7</v>
      </c>
      <c r="F59" s="2">
        <v>11</v>
      </c>
      <c r="J59" s="3">
        <f t="shared" si="0"/>
        <v>0.12195121951219512</v>
      </c>
      <c r="L59" s="1" t="s">
        <v>100</v>
      </c>
      <c r="Q59" s="11"/>
    </row>
    <row r="60" spans="1:21" x14ac:dyDescent="0.35">
      <c r="A60" t="s">
        <v>101</v>
      </c>
      <c r="B60" s="10">
        <v>451</v>
      </c>
      <c r="C60" s="2">
        <v>330</v>
      </c>
      <c r="D60" s="2">
        <v>38</v>
      </c>
      <c r="E60" s="2">
        <v>69</v>
      </c>
      <c r="F60" s="2">
        <v>10</v>
      </c>
      <c r="G60" s="2">
        <v>2</v>
      </c>
      <c r="H60" s="2">
        <v>2</v>
      </c>
      <c r="J60" s="3">
        <f t="shared" si="0"/>
        <v>8.4257206208425722E-2</v>
      </c>
      <c r="L60" s="5" t="s">
        <v>2</v>
      </c>
    </row>
    <row r="61" spans="1:21" x14ac:dyDescent="0.35">
      <c r="A61" t="s">
        <v>102</v>
      </c>
      <c r="B61" s="10">
        <v>154</v>
      </c>
      <c r="C61" s="2">
        <v>149</v>
      </c>
      <c r="D61" s="2">
        <v>3</v>
      </c>
      <c r="E61" s="2">
        <v>1</v>
      </c>
      <c r="F61" s="2">
        <v>1</v>
      </c>
      <c r="J61" s="3">
        <f t="shared" si="0"/>
        <v>1.948051948051948E-2</v>
      </c>
    </row>
    <row r="62" spans="1:21" ht="16" thickBot="1" x14ac:dyDescent="0.4">
      <c r="A62" t="s">
        <v>44</v>
      </c>
      <c r="B62" s="10">
        <v>670</v>
      </c>
      <c r="C62" s="2">
        <v>383</v>
      </c>
      <c r="D62" s="2">
        <v>276</v>
      </c>
      <c r="E62" s="2">
        <v>11</v>
      </c>
      <c r="J62" s="3">
        <f t="shared" si="0"/>
        <v>0.41194029850746267</v>
      </c>
      <c r="L62" s="6" t="s">
        <v>3</v>
      </c>
      <c r="M62" s="9" t="s">
        <v>4</v>
      </c>
      <c r="N62" s="9" t="s">
        <v>5</v>
      </c>
      <c r="O62" s="9" t="s">
        <v>6</v>
      </c>
      <c r="P62" s="9" t="s">
        <v>7</v>
      </c>
      <c r="Q62" s="9" t="s">
        <v>15</v>
      </c>
      <c r="R62" s="9" t="s">
        <v>103</v>
      </c>
      <c r="S62" s="9" t="s">
        <v>104</v>
      </c>
      <c r="T62" s="9" t="s">
        <v>105</v>
      </c>
      <c r="U62" s="9" t="s">
        <v>106</v>
      </c>
    </row>
    <row r="63" spans="1:21" x14ac:dyDescent="0.35">
      <c r="A63" t="s">
        <v>45</v>
      </c>
      <c r="B63" s="10">
        <v>972</v>
      </c>
      <c r="C63" s="2">
        <v>347</v>
      </c>
      <c r="D63" s="2">
        <v>558</v>
      </c>
      <c r="E63" s="2">
        <v>31</v>
      </c>
      <c r="F63" s="2">
        <v>30</v>
      </c>
      <c r="G63" s="2">
        <v>2</v>
      </c>
      <c r="H63" s="2">
        <v>4</v>
      </c>
      <c r="J63" s="3">
        <f t="shared" si="0"/>
        <v>0.57407407407407407</v>
      </c>
      <c r="L63" t="s">
        <v>107</v>
      </c>
      <c r="M63" s="11">
        <f>SUM(N63:U63)</f>
        <v>6</v>
      </c>
      <c r="N63" s="4">
        <v>2</v>
      </c>
      <c r="P63" s="4">
        <v>3</v>
      </c>
      <c r="S63" s="2"/>
      <c r="T63" s="2">
        <v>1</v>
      </c>
      <c r="U63" s="2"/>
    </row>
    <row r="64" spans="1:21" x14ac:dyDescent="0.35">
      <c r="A64" t="s">
        <v>108</v>
      </c>
      <c r="B64" s="10">
        <v>46</v>
      </c>
      <c r="C64" s="2">
        <v>14</v>
      </c>
      <c r="D64" s="2">
        <v>23</v>
      </c>
      <c r="E64" s="2">
        <v>8</v>
      </c>
      <c r="F64" s="2">
        <v>1</v>
      </c>
      <c r="J64" s="3">
        <f t="shared" si="0"/>
        <v>0.5</v>
      </c>
      <c r="L64" t="s">
        <v>17</v>
      </c>
      <c r="M64" s="11">
        <f t="shared" ref="M64:M95" si="4">SUM(N64:U64)</f>
        <v>85</v>
      </c>
      <c r="N64" s="4">
        <v>10</v>
      </c>
      <c r="O64" s="4">
        <v>3</v>
      </c>
      <c r="P64" s="4">
        <v>60</v>
      </c>
      <c r="Q64" s="4">
        <v>12</v>
      </c>
      <c r="S64" s="2"/>
      <c r="T64" s="2"/>
      <c r="U64" s="2"/>
    </row>
    <row r="65" spans="1:21" x14ac:dyDescent="0.35">
      <c r="A65" t="s">
        <v>46</v>
      </c>
      <c r="B65" s="10">
        <v>2792</v>
      </c>
      <c r="C65" s="2">
        <v>1014</v>
      </c>
      <c r="D65" s="2">
        <v>592</v>
      </c>
      <c r="E65" s="2">
        <v>697</v>
      </c>
      <c r="F65" s="2">
        <v>489</v>
      </c>
      <c r="J65" s="3">
        <f t="shared" si="0"/>
        <v>0.21203438395415472</v>
      </c>
      <c r="L65" t="s">
        <v>19</v>
      </c>
      <c r="M65" s="11">
        <f t="shared" si="4"/>
        <v>24</v>
      </c>
      <c r="N65" s="4">
        <v>7</v>
      </c>
      <c r="P65" s="4">
        <v>10</v>
      </c>
      <c r="Q65" s="4">
        <v>7</v>
      </c>
      <c r="S65" s="2"/>
      <c r="T65" s="2"/>
      <c r="U65" s="2"/>
    </row>
    <row r="66" spans="1:21" x14ac:dyDescent="0.35">
      <c r="A66" t="s">
        <v>48</v>
      </c>
      <c r="B66" s="10">
        <v>601</v>
      </c>
      <c r="C66" s="2">
        <v>301</v>
      </c>
      <c r="D66" s="2">
        <v>36</v>
      </c>
      <c r="E66" s="2">
        <v>106</v>
      </c>
      <c r="F66" s="2">
        <v>155</v>
      </c>
      <c r="G66" s="2">
        <v>2</v>
      </c>
      <c r="H66" s="2">
        <v>1</v>
      </c>
      <c r="J66" s="3">
        <f t="shared" si="0"/>
        <v>5.9900166389351084E-2</v>
      </c>
      <c r="L66" t="s">
        <v>30</v>
      </c>
      <c r="M66" s="11">
        <f t="shared" si="4"/>
        <v>175</v>
      </c>
      <c r="N66" s="4">
        <v>61</v>
      </c>
      <c r="O66" s="4">
        <v>9</v>
      </c>
      <c r="P66" s="4">
        <v>60</v>
      </c>
      <c r="Q66" s="4">
        <v>19</v>
      </c>
      <c r="R66" s="4">
        <v>14</v>
      </c>
      <c r="S66" s="2">
        <v>7</v>
      </c>
      <c r="T66" s="2">
        <v>4</v>
      </c>
      <c r="U66" s="2">
        <v>1</v>
      </c>
    </row>
    <row r="67" spans="1:21" x14ac:dyDescent="0.35">
      <c r="A67" t="s">
        <v>50</v>
      </c>
      <c r="B67" s="10">
        <v>156</v>
      </c>
      <c r="C67" s="2">
        <v>3</v>
      </c>
      <c r="D67" s="2">
        <v>141</v>
      </c>
      <c r="E67" s="2">
        <v>10</v>
      </c>
      <c r="F67" s="2">
        <v>2</v>
      </c>
      <c r="J67" s="3">
        <f t="shared" si="0"/>
        <v>0.90384615384615385</v>
      </c>
      <c r="L67" t="s">
        <v>23</v>
      </c>
      <c r="M67" s="11">
        <f t="shared" si="4"/>
        <v>1</v>
      </c>
      <c r="O67" s="4">
        <v>1</v>
      </c>
      <c r="S67" s="2"/>
      <c r="T67" s="2"/>
      <c r="U67" s="2"/>
    </row>
    <row r="68" spans="1:21" x14ac:dyDescent="0.35">
      <c r="A68" t="s">
        <v>109</v>
      </c>
      <c r="B68" s="10">
        <v>36</v>
      </c>
      <c r="C68" s="2">
        <v>14</v>
      </c>
      <c r="D68" s="2">
        <v>15</v>
      </c>
      <c r="E68" s="2">
        <v>5</v>
      </c>
      <c r="F68" s="2">
        <v>2</v>
      </c>
      <c r="J68" s="3">
        <f t="shared" si="0"/>
        <v>0.41666666666666669</v>
      </c>
      <c r="L68" t="s">
        <v>25</v>
      </c>
      <c r="M68" s="11">
        <f t="shared" si="4"/>
        <v>36</v>
      </c>
      <c r="N68" s="4">
        <v>31</v>
      </c>
      <c r="O68" s="4">
        <v>5</v>
      </c>
      <c r="S68" s="2"/>
      <c r="T68" s="2"/>
      <c r="U68" s="2"/>
    </row>
    <row r="69" spans="1:21" x14ac:dyDescent="0.35">
      <c r="A69" t="s">
        <v>110</v>
      </c>
      <c r="B69" s="10">
        <v>4</v>
      </c>
      <c r="D69" s="2">
        <v>4</v>
      </c>
      <c r="J69" s="3">
        <f t="shared" si="0"/>
        <v>1</v>
      </c>
      <c r="L69" t="s">
        <v>49</v>
      </c>
      <c r="M69" s="11">
        <f t="shared" si="4"/>
        <v>1</v>
      </c>
      <c r="P69" s="4">
        <v>1</v>
      </c>
      <c r="S69" s="2"/>
      <c r="T69" s="2"/>
      <c r="U69" s="2"/>
    </row>
    <row r="70" spans="1:21" x14ac:dyDescent="0.35">
      <c r="A70" t="s">
        <v>111</v>
      </c>
      <c r="B70" s="10">
        <v>55</v>
      </c>
      <c r="C70" s="2">
        <v>12</v>
      </c>
      <c r="D70" s="2">
        <v>12</v>
      </c>
      <c r="E70" s="2">
        <v>28</v>
      </c>
      <c r="F70" s="2">
        <v>3</v>
      </c>
      <c r="J70" s="3">
        <f t="shared" ref="J70:J95" si="5">SUM(D70/B70)</f>
        <v>0.21818181818181817</v>
      </c>
      <c r="L70" t="s">
        <v>26</v>
      </c>
      <c r="M70" s="11">
        <f t="shared" si="4"/>
        <v>15</v>
      </c>
      <c r="N70" s="4">
        <v>8</v>
      </c>
      <c r="O70" s="4">
        <v>2</v>
      </c>
      <c r="P70" s="4">
        <v>3</v>
      </c>
      <c r="Q70" s="4">
        <v>2</v>
      </c>
      <c r="S70" s="2"/>
      <c r="T70" s="2"/>
      <c r="U70" s="2"/>
    </row>
    <row r="71" spans="1:21" x14ac:dyDescent="0.35">
      <c r="A71" t="s">
        <v>112</v>
      </c>
      <c r="B71" s="10">
        <v>244</v>
      </c>
      <c r="C71" s="2">
        <v>192</v>
      </c>
      <c r="D71" s="2">
        <v>9</v>
      </c>
      <c r="E71" s="2">
        <v>33</v>
      </c>
      <c r="F71" s="2">
        <v>7</v>
      </c>
      <c r="H71" s="2">
        <v>3</v>
      </c>
      <c r="J71" s="3">
        <f t="shared" si="5"/>
        <v>3.6885245901639344E-2</v>
      </c>
      <c r="L71" t="s">
        <v>56</v>
      </c>
      <c r="M71" s="11">
        <f t="shared" si="4"/>
        <v>28</v>
      </c>
      <c r="N71" s="4">
        <v>18</v>
      </c>
      <c r="O71" s="4">
        <v>7</v>
      </c>
      <c r="P71" s="4">
        <v>2</v>
      </c>
      <c r="Q71" s="4">
        <v>1</v>
      </c>
      <c r="S71" s="2"/>
      <c r="T71" s="2"/>
      <c r="U71" s="2"/>
    </row>
    <row r="72" spans="1:21" x14ac:dyDescent="0.35">
      <c r="A72" t="s">
        <v>113</v>
      </c>
      <c r="B72" s="10">
        <v>147</v>
      </c>
      <c r="C72" s="2">
        <v>140</v>
      </c>
      <c r="D72" s="2">
        <v>7</v>
      </c>
      <c r="J72" s="3">
        <f t="shared" si="5"/>
        <v>4.7619047619047616E-2</v>
      </c>
      <c r="L72" t="s">
        <v>28</v>
      </c>
      <c r="M72" s="11">
        <f t="shared" si="4"/>
        <v>205</v>
      </c>
      <c r="N72" s="4">
        <v>113</v>
      </c>
      <c r="O72" s="4">
        <v>26</v>
      </c>
      <c r="P72" s="4">
        <v>45</v>
      </c>
      <c r="Q72" s="11">
        <v>16</v>
      </c>
      <c r="R72" s="4">
        <v>3</v>
      </c>
      <c r="S72" s="2"/>
      <c r="T72" s="2">
        <v>2</v>
      </c>
      <c r="U72" s="2"/>
    </row>
    <row r="73" spans="1:21" x14ac:dyDescent="0.35">
      <c r="A73" t="s">
        <v>114</v>
      </c>
      <c r="B73" s="10">
        <v>381</v>
      </c>
      <c r="C73" s="2">
        <v>255</v>
      </c>
      <c r="D73" s="2">
        <v>15</v>
      </c>
      <c r="E73" s="2">
        <v>95</v>
      </c>
      <c r="F73" s="2">
        <v>10</v>
      </c>
      <c r="G73" s="2">
        <v>3</v>
      </c>
      <c r="H73" s="2">
        <v>3</v>
      </c>
      <c r="J73" s="3">
        <f t="shared" si="5"/>
        <v>3.937007874015748E-2</v>
      </c>
      <c r="L73" t="s">
        <v>60</v>
      </c>
      <c r="M73" s="11">
        <f t="shared" si="4"/>
        <v>2</v>
      </c>
      <c r="N73" s="4">
        <v>1</v>
      </c>
      <c r="O73" s="4">
        <v>1</v>
      </c>
      <c r="S73" s="2"/>
      <c r="T73" s="2"/>
      <c r="U73" s="2"/>
    </row>
    <row r="74" spans="1:21" x14ac:dyDescent="0.35">
      <c r="A74" t="s">
        <v>115</v>
      </c>
      <c r="B74" s="10">
        <v>9</v>
      </c>
      <c r="C74" s="2">
        <v>7</v>
      </c>
      <c r="E74" s="2">
        <v>2</v>
      </c>
      <c r="J74" s="3">
        <f t="shared" si="5"/>
        <v>0</v>
      </c>
      <c r="L74" t="s">
        <v>68</v>
      </c>
      <c r="M74" s="11">
        <f t="shared" si="4"/>
        <v>37</v>
      </c>
      <c r="N74" s="4">
        <v>20</v>
      </c>
      <c r="O74" s="4">
        <v>9</v>
      </c>
      <c r="P74" s="4">
        <v>3</v>
      </c>
      <c r="Q74" s="4">
        <v>5</v>
      </c>
      <c r="S74" s="2"/>
      <c r="T74" s="2"/>
      <c r="U74" s="2"/>
    </row>
    <row r="75" spans="1:21" x14ac:dyDescent="0.35">
      <c r="A75" t="s">
        <v>116</v>
      </c>
      <c r="B75" s="10">
        <v>78</v>
      </c>
      <c r="C75" s="2">
        <v>24</v>
      </c>
      <c r="D75" s="2">
        <v>17</v>
      </c>
      <c r="E75" s="2">
        <v>33</v>
      </c>
      <c r="F75" s="2">
        <v>4</v>
      </c>
      <c r="J75" s="3">
        <f t="shared" si="5"/>
        <v>0.21794871794871795</v>
      </c>
      <c r="L75" t="s">
        <v>31</v>
      </c>
      <c r="M75" s="11">
        <f t="shared" si="4"/>
        <v>63</v>
      </c>
      <c r="N75" s="4">
        <v>47</v>
      </c>
      <c r="O75" s="4">
        <v>9</v>
      </c>
      <c r="P75" s="4">
        <v>5</v>
      </c>
      <c r="S75" s="2">
        <v>1</v>
      </c>
      <c r="T75" s="2">
        <v>1</v>
      </c>
      <c r="U75" s="2"/>
    </row>
    <row r="76" spans="1:21" x14ac:dyDescent="0.35">
      <c r="A76" t="s">
        <v>52</v>
      </c>
      <c r="B76" s="10">
        <v>215</v>
      </c>
      <c r="C76" s="2">
        <v>2</v>
      </c>
      <c r="D76" s="2">
        <v>212</v>
      </c>
      <c r="F76" s="2">
        <v>1</v>
      </c>
      <c r="J76" s="3">
        <f t="shared" si="5"/>
        <v>0.98604651162790702</v>
      </c>
      <c r="L76" t="s">
        <v>85</v>
      </c>
      <c r="M76" s="11">
        <f t="shared" si="4"/>
        <v>44</v>
      </c>
      <c r="N76" s="4">
        <v>22</v>
      </c>
      <c r="O76" s="4">
        <v>1</v>
      </c>
      <c r="P76" s="4">
        <v>14</v>
      </c>
      <c r="Q76" s="19">
        <v>7</v>
      </c>
      <c r="S76" s="2"/>
      <c r="T76" s="2"/>
      <c r="U76" s="2"/>
    </row>
    <row r="77" spans="1:21" x14ac:dyDescent="0.35">
      <c r="A77" t="s">
        <v>117</v>
      </c>
      <c r="B77" s="10">
        <v>1896</v>
      </c>
      <c r="C77" s="2">
        <v>780</v>
      </c>
      <c r="D77" s="2">
        <v>285</v>
      </c>
      <c r="E77" s="2">
        <v>658</v>
      </c>
      <c r="F77" s="2">
        <v>173</v>
      </c>
      <c r="J77" s="3">
        <f t="shared" si="5"/>
        <v>0.15031645569620253</v>
      </c>
      <c r="L77" t="s">
        <v>35</v>
      </c>
      <c r="M77" s="11">
        <f t="shared" si="4"/>
        <v>291</v>
      </c>
      <c r="N77" s="4">
        <v>181</v>
      </c>
      <c r="O77" s="4">
        <v>64</v>
      </c>
      <c r="P77" s="4">
        <v>16</v>
      </c>
      <c r="Q77" s="4">
        <v>25</v>
      </c>
      <c r="R77" s="4">
        <v>3</v>
      </c>
      <c r="S77" s="2"/>
      <c r="T77" s="2">
        <v>2</v>
      </c>
      <c r="U77" s="2"/>
    </row>
    <row r="78" spans="1:21" x14ac:dyDescent="0.35">
      <c r="A78" t="s">
        <v>118</v>
      </c>
      <c r="B78" s="10">
        <v>98</v>
      </c>
      <c r="C78" s="2">
        <v>35</v>
      </c>
      <c r="D78" s="2">
        <v>15</v>
      </c>
      <c r="E78" s="2">
        <v>36</v>
      </c>
      <c r="F78" s="2">
        <v>6</v>
      </c>
      <c r="G78" s="2">
        <v>3</v>
      </c>
      <c r="H78" s="2">
        <v>3</v>
      </c>
      <c r="J78" s="3">
        <f t="shared" si="5"/>
        <v>0.15306122448979592</v>
      </c>
      <c r="L78" t="s">
        <v>92</v>
      </c>
      <c r="M78" s="11">
        <f t="shared" si="4"/>
        <v>9</v>
      </c>
      <c r="O78" s="4">
        <v>9</v>
      </c>
      <c r="S78" s="2"/>
      <c r="T78" s="2"/>
      <c r="U78" s="2"/>
    </row>
    <row r="79" spans="1:21" x14ac:dyDescent="0.35">
      <c r="A79" t="s">
        <v>119</v>
      </c>
      <c r="B79" s="10">
        <v>41</v>
      </c>
      <c r="C79" s="2">
        <v>21</v>
      </c>
      <c r="D79" s="2">
        <v>3</v>
      </c>
      <c r="E79" s="2">
        <v>9</v>
      </c>
      <c r="F79" s="2">
        <v>7</v>
      </c>
      <c r="H79" s="2">
        <v>1</v>
      </c>
      <c r="J79" s="3">
        <f t="shared" si="5"/>
        <v>7.3170731707317069E-2</v>
      </c>
      <c r="L79" t="s">
        <v>38</v>
      </c>
      <c r="M79" s="11">
        <f t="shared" si="4"/>
        <v>34</v>
      </c>
      <c r="N79" s="4">
        <v>10</v>
      </c>
      <c r="O79" s="4">
        <v>24</v>
      </c>
      <c r="S79" s="2"/>
      <c r="T79" s="2"/>
      <c r="U79" s="2"/>
    </row>
    <row r="80" spans="1:21" x14ac:dyDescent="0.35">
      <c r="A80" t="s">
        <v>120</v>
      </c>
      <c r="B80" s="10">
        <v>205</v>
      </c>
      <c r="C80" s="2">
        <v>5</v>
      </c>
      <c r="D80" s="2">
        <v>190</v>
      </c>
      <c r="E80" s="2">
        <v>1</v>
      </c>
      <c r="F80" s="2">
        <v>7</v>
      </c>
      <c r="G80" s="2">
        <v>2</v>
      </c>
      <c r="J80" s="3">
        <f t="shared" si="5"/>
        <v>0.92682926829268297</v>
      </c>
      <c r="L80" t="s">
        <v>86</v>
      </c>
      <c r="M80" s="11">
        <f t="shared" si="4"/>
        <v>11</v>
      </c>
      <c r="N80" s="4">
        <v>1</v>
      </c>
      <c r="O80" s="4">
        <v>1</v>
      </c>
      <c r="P80" s="4">
        <v>6</v>
      </c>
      <c r="Q80" s="4">
        <v>3</v>
      </c>
      <c r="S80" s="2"/>
      <c r="T80" s="2"/>
      <c r="U80" s="2"/>
    </row>
    <row r="81" spans="1:21" x14ac:dyDescent="0.35">
      <c r="A81" t="s">
        <v>121</v>
      </c>
      <c r="B81" s="10">
        <v>217</v>
      </c>
      <c r="C81" s="2">
        <v>212</v>
      </c>
      <c r="D81" s="2">
        <v>5</v>
      </c>
      <c r="J81" s="3">
        <f t="shared" si="5"/>
        <v>2.3041474654377881E-2</v>
      </c>
      <c r="L81" t="s">
        <v>40</v>
      </c>
      <c r="M81" s="11">
        <f t="shared" si="4"/>
        <v>58</v>
      </c>
      <c r="N81" s="4">
        <v>33</v>
      </c>
      <c r="O81" s="4">
        <v>5</v>
      </c>
      <c r="P81" s="4">
        <v>11</v>
      </c>
      <c r="Q81" s="4">
        <v>5</v>
      </c>
      <c r="R81" s="4">
        <v>2</v>
      </c>
      <c r="S81" s="2">
        <v>2</v>
      </c>
      <c r="T81" s="2"/>
      <c r="U81" s="2"/>
    </row>
    <row r="82" spans="1:21" x14ac:dyDescent="0.35">
      <c r="A82" t="s">
        <v>53</v>
      </c>
      <c r="B82" s="10">
        <v>3212</v>
      </c>
      <c r="C82" s="2">
        <v>1240</v>
      </c>
      <c r="D82" s="2">
        <v>639</v>
      </c>
      <c r="E82" s="2">
        <v>849</v>
      </c>
      <c r="F82" s="2">
        <v>484</v>
      </c>
      <c r="J82" s="3">
        <f t="shared" si="5"/>
        <v>0.19894146948941469</v>
      </c>
      <c r="L82" t="s">
        <v>42</v>
      </c>
      <c r="M82" s="11">
        <f t="shared" si="4"/>
        <v>202</v>
      </c>
      <c r="N82" s="4">
        <v>152</v>
      </c>
      <c r="O82" s="4">
        <v>40</v>
      </c>
      <c r="P82" s="4">
        <v>5</v>
      </c>
      <c r="Q82" s="4">
        <v>2</v>
      </c>
      <c r="R82" s="4">
        <v>3</v>
      </c>
      <c r="S82" s="2"/>
      <c r="T82" s="2"/>
      <c r="U82" s="2"/>
    </row>
    <row r="83" spans="1:21" x14ac:dyDescent="0.35">
      <c r="A83" t="s">
        <v>55</v>
      </c>
      <c r="B83" s="10">
        <v>3945</v>
      </c>
      <c r="C83" s="2">
        <v>1347</v>
      </c>
      <c r="D83" s="2">
        <v>641</v>
      </c>
      <c r="E83" s="2">
        <v>1069</v>
      </c>
      <c r="F83" s="2">
        <v>636</v>
      </c>
      <c r="G83" s="2">
        <v>213</v>
      </c>
      <c r="H83" s="2">
        <v>39</v>
      </c>
      <c r="J83" s="3">
        <f t="shared" si="5"/>
        <v>0.16248415716096323</v>
      </c>
      <c r="L83" t="s">
        <v>101</v>
      </c>
      <c r="M83" s="11">
        <f t="shared" si="4"/>
        <v>10</v>
      </c>
      <c r="R83" s="4">
        <v>10</v>
      </c>
      <c r="S83" s="2"/>
      <c r="T83" s="2"/>
      <c r="U83" s="2"/>
    </row>
    <row r="84" spans="1:21" x14ac:dyDescent="0.35">
      <c r="A84" t="s">
        <v>122</v>
      </c>
      <c r="B84" s="10">
        <v>234</v>
      </c>
      <c r="C84" s="2">
        <v>14</v>
      </c>
      <c r="D84" s="2">
        <v>204</v>
      </c>
      <c r="E84" s="2">
        <v>15</v>
      </c>
      <c r="F84" s="2">
        <v>1</v>
      </c>
      <c r="J84" s="3">
        <f t="shared" si="5"/>
        <v>0.87179487179487181</v>
      </c>
      <c r="L84" t="s">
        <v>45</v>
      </c>
      <c r="M84" s="11">
        <f t="shared" si="4"/>
        <v>105</v>
      </c>
      <c r="N84" s="4">
        <v>3</v>
      </c>
      <c r="O84" s="4">
        <v>1</v>
      </c>
      <c r="P84" s="4">
        <v>78</v>
      </c>
      <c r="Q84" s="4">
        <v>23</v>
      </c>
      <c r="S84" s="2"/>
      <c r="T84" s="2"/>
      <c r="U84" s="2"/>
    </row>
    <row r="85" spans="1:21" x14ac:dyDescent="0.35">
      <c r="A85" t="s">
        <v>123</v>
      </c>
      <c r="B85" s="10">
        <v>55</v>
      </c>
      <c r="C85" s="2">
        <v>25</v>
      </c>
      <c r="D85" s="2">
        <v>14</v>
      </c>
      <c r="E85" s="2">
        <v>13</v>
      </c>
      <c r="F85" s="2">
        <v>3</v>
      </c>
      <c r="J85" s="3">
        <f t="shared" si="5"/>
        <v>0.25454545454545452</v>
      </c>
      <c r="L85" t="s">
        <v>46</v>
      </c>
      <c r="M85" s="11">
        <f t="shared" si="4"/>
        <v>196</v>
      </c>
      <c r="N85" s="4">
        <v>106</v>
      </c>
      <c r="O85" s="4">
        <v>31</v>
      </c>
      <c r="P85" s="4">
        <v>42</v>
      </c>
      <c r="Q85" s="4">
        <v>14</v>
      </c>
      <c r="R85" s="4">
        <v>3</v>
      </c>
      <c r="S85" s="2"/>
      <c r="T85" s="2"/>
      <c r="U85" s="2"/>
    </row>
    <row r="86" spans="1:21" x14ac:dyDescent="0.35">
      <c r="A86" t="s">
        <v>124</v>
      </c>
      <c r="B86" s="10">
        <v>225</v>
      </c>
      <c r="C86" s="2">
        <v>12</v>
      </c>
      <c r="D86" s="2">
        <v>180</v>
      </c>
      <c r="E86" s="2">
        <v>28</v>
      </c>
      <c r="G86" s="2">
        <v>4</v>
      </c>
      <c r="H86" s="2">
        <v>1</v>
      </c>
      <c r="J86" s="3">
        <f t="shared" si="5"/>
        <v>0.8</v>
      </c>
      <c r="L86" t="s">
        <v>48</v>
      </c>
      <c r="M86" s="11">
        <f t="shared" si="4"/>
        <v>49</v>
      </c>
      <c r="N86" s="4">
        <v>23</v>
      </c>
      <c r="O86" s="4">
        <v>2</v>
      </c>
      <c r="P86" s="4">
        <v>19</v>
      </c>
      <c r="Q86" s="4">
        <v>5</v>
      </c>
      <c r="S86" s="2"/>
      <c r="T86" s="2"/>
      <c r="U86" s="2"/>
    </row>
    <row r="87" spans="1:21" x14ac:dyDescent="0.35">
      <c r="A87" t="s">
        <v>57</v>
      </c>
      <c r="B87" s="10">
        <v>179</v>
      </c>
      <c r="C87" s="2">
        <v>176</v>
      </c>
      <c r="D87" s="2">
        <v>1</v>
      </c>
      <c r="E87" s="2">
        <v>2</v>
      </c>
      <c r="J87" s="3">
        <f t="shared" si="5"/>
        <v>5.5865921787709499E-3</v>
      </c>
      <c r="L87" t="s">
        <v>117</v>
      </c>
      <c r="M87" s="11">
        <f t="shared" si="4"/>
        <v>5</v>
      </c>
      <c r="N87" s="4">
        <v>2</v>
      </c>
      <c r="P87" s="4">
        <v>2</v>
      </c>
      <c r="Q87" s="4">
        <v>1</v>
      </c>
      <c r="S87" s="2"/>
      <c r="T87" s="2"/>
      <c r="U87" s="2"/>
    </row>
    <row r="88" spans="1:21" x14ac:dyDescent="0.35">
      <c r="A88" t="s">
        <v>125</v>
      </c>
      <c r="B88" s="10">
        <v>66</v>
      </c>
      <c r="C88" s="2">
        <v>29</v>
      </c>
      <c r="D88" s="2">
        <v>11</v>
      </c>
      <c r="E88" s="2">
        <v>18</v>
      </c>
      <c r="F88" s="2">
        <v>2</v>
      </c>
      <c r="G88" s="2">
        <v>2</v>
      </c>
      <c r="H88" s="2">
        <v>4</v>
      </c>
      <c r="J88" s="3">
        <f t="shared" si="5"/>
        <v>0.16666666666666666</v>
      </c>
      <c r="L88" t="s">
        <v>118</v>
      </c>
      <c r="M88" s="11">
        <f t="shared" si="4"/>
        <v>4</v>
      </c>
      <c r="N88" s="4">
        <v>4</v>
      </c>
      <c r="S88" s="2"/>
      <c r="T88" s="2"/>
      <c r="U88" s="2"/>
    </row>
    <row r="89" spans="1:21" x14ac:dyDescent="0.35">
      <c r="A89" t="s">
        <v>58</v>
      </c>
      <c r="B89" s="10">
        <v>202</v>
      </c>
      <c r="C89" s="2">
        <v>14</v>
      </c>
      <c r="D89" s="2">
        <v>172</v>
      </c>
      <c r="E89" s="2">
        <v>14</v>
      </c>
      <c r="F89" s="2">
        <v>1</v>
      </c>
      <c r="H89" s="2">
        <v>1</v>
      </c>
      <c r="J89" s="3">
        <f t="shared" si="5"/>
        <v>0.85148514851485146</v>
      </c>
      <c r="L89" t="s">
        <v>121</v>
      </c>
      <c r="M89" s="11">
        <f t="shared" si="4"/>
        <v>3</v>
      </c>
      <c r="N89" s="4">
        <v>2</v>
      </c>
      <c r="S89" s="2">
        <v>1</v>
      </c>
      <c r="T89" s="2"/>
      <c r="U89" s="2"/>
    </row>
    <row r="90" spans="1:21" ht="15" customHeight="1" x14ac:dyDescent="0.35">
      <c r="A90" t="s">
        <v>126</v>
      </c>
      <c r="B90" s="10">
        <v>389</v>
      </c>
      <c r="C90" s="2">
        <v>19</v>
      </c>
      <c r="D90" s="2">
        <v>349</v>
      </c>
      <c r="E90" s="2">
        <v>18</v>
      </c>
      <c r="F90" s="2">
        <v>3</v>
      </c>
      <c r="J90" s="3">
        <f t="shared" si="5"/>
        <v>0.89717223650385602</v>
      </c>
      <c r="L90" t="s">
        <v>53</v>
      </c>
      <c r="M90" s="11">
        <f t="shared" si="4"/>
        <v>193</v>
      </c>
      <c r="N90" s="4">
        <v>95</v>
      </c>
      <c r="O90" s="4">
        <v>22</v>
      </c>
      <c r="P90" s="4">
        <v>42</v>
      </c>
      <c r="Q90" s="4">
        <v>25</v>
      </c>
      <c r="R90" s="4">
        <v>9</v>
      </c>
      <c r="S90" s="2"/>
      <c r="T90" s="2"/>
      <c r="U90" s="2"/>
    </row>
    <row r="91" spans="1:21" x14ac:dyDescent="0.35">
      <c r="A91" t="s">
        <v>127</v>
      </c>
      <c r="B91" s="10">
        <v>98</v>
      </c>
      <c r="C91" s="2">
        <v>27</v>
      </c>
      <c r="D91" s="2">
        <v>18</v>
      </c>
      <c r="E91" s="2">
        <v>39</v>
      </c>
      <c r="F91" s="2">
        <v>7</v>
      </c>
      <c r="G91" s="2">
        <v>4</v>
      </c>
      <c r="H91" s="2">
        <v>3</v>
      </c>
      <c r="J91" s="3">
        <f t="shared" si="5"/>
        <v>0.18367346938775511</v>
      </c>
      <c r="L91" t="s">
        <v>55</v>
      </c>
      <c r="M91" s="11">
        <f t="shared" si="4"/>
        <v>107</v>
      </c>
      <c r="N91" s="4">
        <v>79</v>
      </c>
      <c r="O91" s="4">
        <v>16</v>
      </c>
      <c r="P91" s="4">
        <v>9</v>
      </c>
      <c r="Q91" s="4">
        <v>3</v>
      </c>
      <c r="S91" s="2"/>
      <c r="T91" s="2"/>
      <c r="U91" s="2"/>
    </row>
    <row r="92" spans="1:21" x14ac:dyDescent="0.35">
      <c r="A92" t="s">
        <v>128</v>
      </c>
      <c r="B92" s="10">
        <v>88</v>
      </c>
      <c r="C92" s="2">
        <v>40</v>
      </c>
      <c r="D92" s="2">
        <v>17</v>
      </c>
      <c r="E92" s="2">
        <v>23</v>
      </c>
      <c r="F92" s="2">
        <v>3</v>
      </c>
      <c r="G92" s="2">
        <v>3</v>
      </c>
      <c r="H92" s="2">
        <v>2</v>
      </c>
      <c r="L92" t="s">
        <v>126</v>
      </c>
      <c r="M92" s="11">
        <f t="shared" si="4"/>
        <v>1</v>
      </c>
      <c r="N92" s="4">
        <v>1</v>
      </c>
      <c r="S92" s="2"/>
      <c r="T92" s="2"/>
      <c r="U92" s="2"/>
    </row>
    <row r="93" spans="1:21" x14ac:dyDescent="0.35">
      <c r="A93" t="s">
        <v>129</v>
      </c>
      <c r="B93" s="10">
        <v>260</v>
      </c>
      <c r="C93" s="2">
        <v>4</v>
      </c>
      <c r="E93" s="2">
        <v>253</v>
      </c>
      <c r="F93" s="2">
        <v>2</v>
      </c>
      <c r="G93" s="2">
        <v>1</v>
      </c>
      <c r="L93" t="s">
        <v>59</v>
      </c>
      <c r="M93" s="11">
        <f t="shared" si="4"/>
        <v>2</v>
      </c>
      <c r="N93" s="4">
        <v>2</v>
      </c>
      <c r="S93" s="2"/>
      <c r="T93" s="2"/>
      <c r="U93" s="2"/>
    </row>
    <row r="94" spans="1:21" ht="15" thickBot="1" x14ac:dyDescent="0.4">
      <c r="A94" t="s">
        <v>59</v>
      </c>
      <c r="B94" s="10">
        <v>335</v>
      </c>
      <c r="C94" s="2">
        <v>325</v>
      </c>
      <c r="D94" s="2">
        <v>9</v>
      </c>
      <c r="E94" s="2">
        <v>1</v>
      </c>
      <c r="J94" s="3">
        <f t="shared" si="5"/>
        <v>2.6865671641791045E-2</v>
      </c>
      <c r="L94" s="12" t="s">
        <v>130</v>
      </c>
      <c r="M94" s="9">
        <f t="shared" si="4"/>
        <v>20</v>
      </c>
      <c r="N94" s="13">
        <v>9</v>
      </c>
      <c r="O94" s="13">
        <v>1</v>
      </c>
      <c r="P94" s="13">
        <v>7</v>
      </c>
      <c r="Q94" s="13"/>
      <c r="R94" s="13">
        <v>3</v>
      </c>
      <c r="S94" s="20"/>
      <c r="T94" s="20"/>
      <c r="U94" s="20"/>
    </row>
    <row r="95" spans="1:21" ht="15" thickBot="1" x14ac:dyDescent="0.4">
      <c r="A95" s="12" t="s">
        <v>130</v>
      </c>
      <c r="B95" s="7">
        <v>285</v>
      </c>
      <c r="C95" s="20">
        <v>240</v>
      </c>
      <c r="D95" s="20">
        <v>8</v>
      </c>
      <c r="E95" s="20">
        <v>31</v>
      </c>
      <c r="F95" s="20">
        <v>6</v>
      </c>
      <c r="G95" s="20"/>
      <c r="H95" s="20"/>
      <c r="I95" s="12"/>
      <c r="J95" s="21">
        <f>SUM(D95/B95)</f>
        <v>2.8070175438596492E-2</v>
      </c>
      <c r="L95" s="5" t="s">
        <v>61</v>
      </c>
      <c r="M95" s="11">
        <f t="shared" si="4"/>
        <v>2022</v>
      </c>
      <c r="N95" s="11">
        <f>SUM(N63:N94)</f>
        <v>1043</v>
      </c>
      <c r="O95" s="11">
        <f t="shared" ref="O95:U95" si="6">SUM(O63:O94)</f>
        <v>289</v>
      </c>
      <c r="P95" s="11">
        <f t="shared" si="6"/>
        <v>443</v>
      </c>
      <c r="Q95" s="11">
        <f t="shared" si="6"/>
        <v>175</v>
      </c>
      <c r="R95" s="11">
        <f t="shared" si="6"/>
        <v>50</v>
      </c>
      <c r="S95" s="10">
        <f t="shared" si="6"/>
        <v>11</v>
      </c>
      <c r="T95" s="10">
        <f t="shared" si="6"/>
        <v>10</v>
      </c>
      <c r="U95" s="10">
        <f t="shared" si="6"/>
        <v>1</v>
      </c>
    </row>
    <row r="96" spans="1:21" x14ac:dyDescent="0.35">
      <c r="A96" s="5" t="s">
        <v>131</v>
      </c>
      <c r="B96" s="10">
        <f t="shared" ref="B96:H96" si="7">SUM(B6:B95)</f>
        <v>53235</v>
      </c>
      <c r="C96" s="10">
        <f t="shared" si="7"/>
        <v>23458</v>
      </c>
      <c r="D96" s="10">
        <f t="shared" si="7"/>
        <v>11594</v>
      </c>
      <c r="E96" s="10">
        <f t="shared" si="7"/>
        <v>11723</v>
      </c>
      <c r="F96" s="10">
        <f t="shared" si="7"/>
        <v>5092</v>
      </c>
      <c r="G96" s="10">
        <f t="shared" si="7"/>
        <v>796</v>
      </c>
      <c r="H96" s="10">
        <f t="shared" si="7"/>
        <v>571</v>
      </c>
      <c r="I96" s="5"/>
      <c r="J96" s="3">
        <f>SUM(D96/B96)</f>
        <v>0.21778904855827932</v>
      </c>
      <c r="L96" s="5"/>
      <c r="M96" s="11"/>
      <c r="N96" s="11"/>
      <c r="O96" s="11"/>
      <c r="P96" s="11"/>
      <c r="Q96" s="11"/>
      <c r="R96" s="11"/>
      <c r="S96" s="10"/>
      <c r="T96" s="10"/>
      <c r="U96" s="10"/>
    </row>
    <row r="97" spans="1:12" x14ac:dyDescent="0.35">
      <c r="A97" s="5"/>
      <c r="B97" s="10"/>
      <c r="C97" s="10"/>
      <c r="D97" s="10"/>
      <c r="E97" s="10"/>
      <c r="F97" s="10"/>
      <c r="G97" s="10"/>
      <c r="H97" s="10"/>
      <c r="I97" s="5"/>
      <c r="L97" s="15" t="s">
        <v>64</v>
      </c>
    </row>
    <row r="98" spans="1:12" x14ac:dyDescent="0.35">
      <c r="A98" t="s">
        <v>132</v>
      </c>
      <c r="B98" s="10">
        <f>SUM(C98:D98)</f>
        <v>87</v>
      </c>
      <c r="C98" s="2">
        <v>22</v>
      </c>
      <c r="D98" s="2">
        <v>65</v>
      </c>
      <c r="J98" s="22">
        <f t="shared" ref="J98:J99" si="8">SUM(D98/B98)</f>
        <v>0.74712643678160917</v>
      </c>
      <c r="L98" s="16" t="s">
        <v>133</v>
      </c>
    </row>
    <row r="99" spans="1:12" ht="15" thickBot="1" x14ac:dyDescent="0.4">
      <c r="A99" s="12" t="s">
        <v>134</v>
      </c>
      <c r="B99" s="7">
        <v>2</v>
      </c>
      <c r="C99" s="20">
        <v>1</v>
      </c>
      <c r="D99" s="20"/>
      <c r="E99" s="20">
        <v>1</v>
      </c>
      <c r="F99" s="20"/>
      <c r="G99" s="20"/>
      <c r="H99" s="20"/>
      <c r="I99" s="12"/>
      <c r="J99" s="21">
        <f t="shared" si="8"/>
        <v>0</v>
      </c>
      <c r="L99" s="16"/>
    </row>
    <row r="100" spans="1:12" x14ac:dyDescent="0.35">
      <c r="A100" s="5" t="s">
        <v>61</v>
      </c>
      <c r="B100" s="10">
        <f>SUM(B96:B99)</f>
        <v>53324</v>
      </c>
      <c r="C100" s="10">
        <f t="shared" ref="C100:H100" si="9">SUM(C96:C99)</f>
        <v>23481</v>
      </c>
      <c r="D100" s="10">
        <f t="shared" si="9"/>
        <v>11659</v>
      </c>
      <c r="E100" s="10">
        <f t="shared" si="9"/>
        <v>11724</v>
      </c>
      <c r="F100" s="10">
        <f t="shared" si="9"/>
        <v>5092</v>
      </c>
      <c r="G100" s="10">
        <f t="shared" si="9"/>
        <v>796</v>
      </c>
      <c r="H100" s="10">
        <f t="shared" si="9"/>
        <v>571</v>
      </c>
      <c r="I100" s="5"/>
      <c r="J100" s="3">
        <f>SUM(D100/B100)</f>
        <v>0.2186445127897382</v>
      </c>
    </row>
    <row r="101" spans="1:12" x14ac:dyDescent="0.35">
      <c r="A101" s="5"/>
      <c r="B101" s="10"/>
      <c r="C101" s="10"/>
      <c r="D101" s="10"/>
      <c r="E101" s="10"/>
      <c r="F101" s="10"/>
      <c r="G101" s="10"/>
      <c r="H101" s="10"/>
      <c r="I101" s="5"/>
    </row>
    <row r="102" spans="1:12" x14ac:dyDescent="0.35">
      <c r="A102" s="15" t="s">
        <v>64</v>
      </c>
    </row>
    <row r="103" spans="1:12" x14ac:dyDescent="0.35">
      <c r="A103" s="16" t="s">
        <v>135</v>
      </c>
      <c r="B103" s="23" t="s">
        <v>136</v>
      </c>
    </row>
    <row r="104" spans="1:12" x14ac:dyDescent="0.35">
      <c r="A104" s="16" t="s">
        <v>137</v>
      </c>
      <c r="B104" s="23" t="s">
        <v>138</v>
      </c>
    </row>
    <row r="105" spans="1:12" x14ac:dyDescent="0.35">
      <c r="A105" s="16" t="s">
        <v>139</v>
      </c>
      <c r="B105" s="23" t="s">
        <v>140</v>
      </c>
    </row>
    <row r="106" spans="1:12" x14ac:dyDescent="0.35">
      <c r="A106" s="18" t="s">
        <v>141</v>
      </c>
      <c r="B106" s="23" t="s">
        <v>142</v>
      </c>
    </row>
    <row r="107" spans="1:12" x14ac:dyDescent="0.35">
      <c r="A107" s="18" t="s">
        <v>143</v>
      </c>
      <c r="B107" s="23" t="s">
        <v>144</v>
      </c>
    </row>
    <row r="108" spans="1:12" x14ac:dyDescent="0.35">
      <c r="A108" s="16" t="s">
        <v>145</v>
      </c>
      <c r="B108" s="23" t="s">
        <v>146</v>
      </c>
    </row>
    <row r="109" spans="1:12" x14ac:dyDescent="0.35">
      <c r="A109" s="16" t="s">
        <v>147</v>
      </c>
      <c r="B109" s="23" t="s">
        <v>148</v>
      </c>
    </row>
    <row r="110" spans="1:12" x14ac:dyDescent="0.35">
      <c r="A110" s="16" t="s">
        <v>149</v>
      </c>
      <c r="B110" s="23" t="s">
        <v>150</v>
      </c>
    </row>
    <row r="111" spans="1:12" x14ac:dyDescent="0.35">
      <c r="A111" s="16" t="s">
        <v>151</v>
      </c>
      <c r="B111" s="24" t="s">
        <v>152</v>
      </c>
    </row>
    <row r="112" spans="1:12" x14ac:dyDescent="0.35">
      <c r="A112" s="16" t="s">
        <v>153</v>
      </c>
      <c r="B112" s="24" t="s">
        <v>154</v>
      </c>
    </row>
    <row r="113" spans="1:2" x14ac:dyDescent="0.35">
      <c r="A113" s="16" t="s">
        <v>155</v>
      </c>
      <c r="B113" s="24" t="s">
        <v>156</v>
      </c>
    </row>
    <row r="114" spans="1:2" x14ac:dyDescent="0.35">
      <c r="A114" s="16" t="s">
        <v>157</v>
      </c>
      <c r="B114" s="24" t="s">
        <v>158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Trombocyten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Hilarius, Petra</dc:creator>
  <cp:lastModifiedBy>Hilarius, Petra</cp:lastModifiedBy>
  <dcterms:created xsi:type="dcterms:W3CDTF">2026-01-29T07:39:31Z</dcterms:created>
  <dcterms:modified xsi:type="dcterms:W3CDTF">2026-01-29T07:40:20Z</dcterms:modified>
</cp:coreProperties>
</file>