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SBB\PRD\800_RBH\830_RBH\Brieven voor website\Nog plaatsen\"/>
    </mc:Choice>
  </mc:AlternateContent>
  <xr:revisionPtr revIDLastSave="0" documentId="8_{26E1F9E1-291B-42E8-80A9-C746BB370F45}" xr6:coauthVersionLast="47" xr6:coauthVersionMax="47" xr10:uidLastSave="{00000000-0000-0000-0000-000000000000}"/>
  <bookViews>
    <workbookView xWindow="-120" yWindow="-120" windowWidth="29040" windowHeight="17640" xr2:uid="{E80063BA-6B11-43AD-AF19-184FF522D332}"/>
  </bookViews>
  <sheets>
    <sheet name="Trombocyt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8" i="1" l="1"/>
  <c r="F98" i="1"/>
  <c r="D98" i="1"/>
  <c r="J98" i="1" s="1"/>
  <c r="C98" i="1"/>
  <c r="B98" i="1"/>
  <c r="J97" i="1"/>
  <c r="I97" i="1"/>
  <c r="I94" i="1"/>
  <c r="H94" i="1"/>
  <c r="G94" i="1"/>
  <c r="G98" i="1" s="1"/>
  <c r="F94" i="1"/>
  <c r="E94" i="1"/>
  <c r="E98" i="1" s="1"/>
  <c r="D94" i="1"/>
  <c r="C94" i="1"/>
  <c r="B94" i="1"/>
  <c r="J94" i="1" s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R54" i="1"/>
  <c r="Q54" i="1"/>
  <c r="P54" i="1"/>
  <c r="O54" i="1"/>
  <c r="N54" i="1"/>
  <c r="M54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</calcChain>
</file>

<file path=xl/sharedStrings.xml><?xml version="1.0" encoding="utf-8"?>
<sst xmlns="http://schemas.openxmlformats.org/spreadsheetml/2006/main" count="189" uniqueCount="143">
  <si>
    <t>Leveranties Trombocyten per locatie januari t/m december 2024</t>
  </si>
  <si>
    <t>Leveranties  Pediatrische Trombocyten per locatie januari t/m december 2024</t>
  </si>
  <si>
    <t>Gesorteerd op alfabetische volgorde</t>
  </si>
  <si>
    <t>Afnemer</t>
  </si>
  <si>
    <t>Totaal</t>
  </si>
  <si>
    <t>O +</t>
  </si>
  <si>
    <t>O -</t>
  </si>
  <si>
    <t>A +</t>
  </si>
  <si>
    <t>A -</t>
  </si>
  <si>
    <t>B +</t>
  </si>
  <si>
    <t>B -</t>
  </si>
  <si>
    <t>% O-</t>
  </si>
  <si>
    <t>O-</t>
  </si>
  <si>
    <t>A-</t>
  </si>
  <si>
    <t>Admiraal de Ruyter Ziekenhuis</t>
  </si>
  <si>
    <t>Amphia Ziekenhuis</t>
  </si>
  <si>
    <t>Albert Schweitzer Ziekenhuis-Dordwijk</t>
  </si>
  <si>
    <t>AMSTERDAM UMC, locatie AMC</t>
  </si>
  <si>
    <t>Alexander Monro Borstkankerziekenhuis</t>
  </si>
  <si>
    <t>Bernhoven Ziekenhuis</t>
  </si>
  <si>
    <t>Alrijne Ziekenhuis Locatie Leiderdorp</t>
  </si>
  <si>
    <t>Bravis ziekenhuis locatie Bergen op Zoom</t>
  </si>
  <si>
    <t>Canisius Wilhelmina Ziekenhuis</t>
  </si>
  <si>
    <t>Amsterdam UMC afd. Hematologie</t>
  </si>
  <si>
    <t>Dijklander Ziekenhuis locatie Hoorn</t>
  </si>
  <si>
    <t>Erasmus MC</t>
  </si>
  <si>
    <t>AMSTERDAM UMC, locatie VUmc</t>
  </si>
  <si>
    <t>Flevo Ziekenhuis</t>
  </si>
  <si>
    <t>Antoni van Leeuwenhoek Ziekenhuis</t>
  </si>
  <si>
    <t>Franciscus- locatie Gasthuis</t>
  </si>
  <si>
    <t>Antonius Ziekenhuis Sneek</t>
  </si>
  <si>
    <t>Isala</t>
  </si>
  <si>
    <t>Jeroen Bosch Ziekenhuis</t>
  </si>
  <si>
    <t>BovenIJ Ziekenhuis</t>
  </si>
  <si>
    <t>Leids Universitair Medisch Centrum</t>
  </si>
  <si>
    <t>Martini Ziekenhuis</t>
  </si>
  <si>
    <t>Bravis Ziekenhuis locatie Roosendaal</t>
  </si>
  <si>
    <t>Maxima Medisch Centrum loc. Veldhoven</t>
  </si>
  <si>
    <t>MUMC+</t>
  </si>
  <si>
    <t>Catharina Ziekenhuis</t>
  </si>
  <si>
    <t>Noordwest Ziekenhuisgroep, Den Helder</t>
  </si>
  <si>
    <t>Deventer Ziekenhuisgroep</t>
  </si>
  <si>
    <t>RadboudUMC</t>
  </si>
  <si>
    <t>Diakonessenhuis Utrecht</t>
  </si>
  <si>
    <t>Spaarne Gasthuis Haarlem Zuid</t>
  </si>
  <si>
    <t>Treant zorggroep locatie Scheper</t>
  </si>
  <si>
    <t>Dijklander Ziekenhuis locatie Purmerend</t>
  </si>
  <si>
    <t>UMCG</t>
  </si>
  <si>
    <t>Elkerliek Ziekenhuis</t>
  </si>
  <si>
    <t>UMCU</t>
  </si>
  <si>
    <t>ZGT Almelo</t>
  </si>
  <si>
    <t>ETZ Elisabeth</t>
  </si>
  <si>
    <t>Ziekenhuis Amstelland</t>
  </si>
  <si>
    <t>Ziekenhuis Gelderse Vallei</t>
  </si>
  <si>
    <t>Ziekenhuis Rijnstate Arnhem</t>
  </si>
  <si>
    <t>Franciscus- locatie Vlietland</t>
  </si>
  <si>
    <t>Ziekenhuis Rivierenland</t>
  </si>
  <si>
    <t>Gelre Ziekenhuizen loc. Apeldoorn</t>
  </si>
  <si>
    <t>Eindtotaal</t>
  </si>
  <si>
    <t>Gelre Ziekenhuizen loc. Zutphen</t>
  </si>
  <si>
    <t>Groene Hart ziekenhuis</t>
  </si>
  <si>
    <t>Meegetelde Productcodes</t>
  </si>
  <si>
    <t>HMC- Westeinde</t>
  </si>
  <si>
    <t>E6874VAa/Bd en E68744Aa/Bd</t>
  </si>
  <si>
    <t>TROMBOCYTEN, aferese, PAS-E, gesplitst</t>
  </si>
  <si>
    <t>HMC-Antoniushoven</t>
  </si>
  <si>
    <t>E6875VAa/Bd en E68754Aa/Bd</t>
  </si>
  <si>
    <t>TROMBOCYTEN, aferese, PAS-E, gesplitst, bestraald</t>
  </si>
  <si>
    <t>HagaZiekenhuis Den Haag</t>
  </si>
  <si>
    <t>E6638VAa/Bd</t>
  </si>
  <si>
    <t>TROMBOCYTEN, aferese, in PAS-E, gesplitst, geconcentreerd</t>
  </si>
  <si>
    <t>HagaZiekenhuis Zoetermeer</t>
  </si>
  <si>
    <t>E6639VAa/Bd</t>
  </si>
  <si>
    <t>TROMBOCYTEN, aferese, in PAS-E, gesplitst, Bestraald, geconcentreerd</t>
  </si>
  <si>
    <t>Het Van Weel-Bethesda Ziekenhuis</t>
  </si>
  <si>
    <t>IJsselland Ziekenhuis</t>
  </si>
  <si>
    <t>Ikazia Ziekenhuis</t>
  </si>
  <si>
    <t>Leveranties  samengestelde gesplitste Trombocyten per locatie januari t/m december 2024</t>
  </si>
  <si>
    <t>Isala Diaconessenhuis Meppel</t>
  </si>
  <si>
    <t xml:space="preserve">Jeroen Bosch Ziekenhuis </t>
  </si>
  <si>
    <t>Laurentius Ziekenhuis</t>
  </si>
  <si>
    <t>B-</t>
  </si>
  <si>
    <t>Maasstad Ziekenhuis</t>
  </si>
  <si>
    <t>Maasziekenhuis Pantein</t>
  </si>
  <si>
    <t>Maxima Medisch Centrum loc. Eindhoven</t>
  </si>
  <si>
    <t>Reinier de Graaf ziekenhuis</t>
  </si>
  <si>
    <t>Meander Medisch Centrum</t>
  </si>
  <si>
    <t>Medisch Centrum Leeuwarden</t>
  </si>
  <si>
    <t>Medisch Spectrum Twente loc. Enschede</t>
  </si>
  <si>
    <t>Nij Smellinghe Ziekenhuis</t>
  </si>
  <si>
    <t>Noordwest Ziekenhuisgroep loc. Alkmaar</t>
  </si>
  <si>
    <t>E6861VA0/B0</t>
  </si>
  <si>
    <t>TROMBOCYTEN, samengesteld, in PAS-E, gesplitst</t>
  </si>
  <si>
    <t>E6954VA0/B0</t>
  </si>
  <si>
    <t>TROMBOCYTEN, samengesteld, in PAS-E, gesplitst, bestraald</t>
  </si>
  <si>
    <t>OLVG locatie Oost</t>
  </si>
  <si>
    <t>OLVG locatie West</t>
  </si>
  <si>
    <t>Ommelander Ziekenhuis Groningen</t>
  </si>
  <si>
    <t>UMC St Radboud</t>
  </si>
  <si>
    <t>Rode Kruis Ziekenhuis</t>
  </si>
  <si>
    <t>Saxenburgh Medisch Centrum</t>
  </si>
  <si>
    <t>Sint Maartenskliniek, loc Ubbergen</t>
  </si>
  <si>
    <t>SJG Weert</t>
  </si>
  <si>
    <t xml:space="preserve">Slingeland Ziekenhuis </t>
  </si>
  <si>
    <t>Spaarne Gasthuis Hoofddorp</t>
  </si>
  <si>
    <t>Spijkenisse Medisch Centrum</t>
  </si>
  <si>
    <t>St. Anna Ziekenhuis</t>
  </si>
  <si>
    <t>St. Antonius Zhs loc Leidsche Rijn</t>
  </si>
  <si>
    <t>St. Antonius Ziekenhuis loc. Nieuwegein</t>
  </si>
  <si>
    <t xml:space="preserve">St. RIVAS Zorggroep Gorinchem </t>
  </si>
  <si>
    <t>Streekziekenhuis Koningin Beatrix</t>
  </si>
  <si>
    <t>Tergooiziekenhuizen loc. Hilversum</t>
  </si>
  <si>
    <t>Tjongerschans</t>
  </si>
  <si>
    <t>VieCuri Medisch Centrum</t>
  </si>
  <si>
    <t>Wilhelmina Ziekenhuis Assen</t>
  </si>
  <si>
    <t>Zaans Medisch Centrum</t>
  </si>
  <si>
    <t>Ziekenhuis St Jansdal</t>
  </si>
  <si>
    <t>ZorgSaam Ziekenhuis loc. Terneuzen</t>
  </si>
  <si>
    <t>Zuyderland Medisch Centrum Heerlen</t>
  </si>
  <si>
    <t>Zuyderland Medisch Centrum Sittard</t>
  </si>
  <si>
    <t>Totaal Ziekenhuizen</t>
  </si>
  <si>
    <t>Centraal Militair Hospital Afdeling MBB</t>
  </si>
  <si>
    <t>Essange Reagents BV afd. BBR</t>
  </si>
  <si>
    <t>E6861V00</t>
  </si>
  <si>
    <t>TROMBOCYTEN, samengesteld, in PAS-E</t>
  </si>
  <si>
    <t>E6954V00</t>
  </si>
  <si>
    <t>TROMBOCYTEN, samengesteld, in PAS-E, bestraald</t>
  </si>
  <si>
    <t>E6874VA0/B0</t>
  </si>
  <si>
    <t>TROMBOCYTEN, aferese, PAS-E</t>
  </si>
  <si>
    <t>E6875VA0/B0</t>
  </si>
  <si>
    <t>TROMBOCYTEN, aferese, PAS-E, bestraald</t>
  </si>
  <si>
    <t>E8514V00</t>
  </si>
  <si>
    <t>TROMBOCYTEN, samengesteld, in PAS-E, geconcentreerd</t>
  </si>
  <si>
    <t>E8519V00</t>
  </si>
  <si>
    <t>TROMBOCYTEN, samengesteld, in PAS-E, geconcentreerd, bestraald</t>
  </si>
  <si>
    <t>E6859V00</t>
  </si>
  <si>
    <t>TROMBOCYTEN, samengesteld (3DE), in PAS-E</t>
  </si>
  <si>
    <t>E6952V00</t>
  </si>
  <si>
    <t>TROMBOCYTEN, samengesteld (3DE), in PAS-E, bestraald</t>
  </si>
  <si>
    <t>E8507V00</t>
  </si>
  <si>
    <t xml:space="preserve">TROMBOCYTEN, samengesteld, 100% PAS-E </t>
  </si>
  <si>
    <t>B0654VA0</t>
  </si>
  <si>
    <t>TROMBOCYTEN, aferese in plasma, niet getest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</si>
</sst>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_-* #,##0.00_-;_-* #,##0.00\-;_-* &quot;-&quot;??_-;_-@_-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9"/>
      <name val="Aptos Narrow"/>
      <family val="2"/>
      <scheme val="minor"/>
    </font>
    <font>
      <sz val="8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25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164" fontId="2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/>
    <xf numFmtId="0" fontId="4" fillId="0" borderId="1" xfId="0" applyFont="1" applyBorder="1"/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5" fillId="0" borderId="0" xfId="0" applyFont="1"/>
    <xf numFmtId="0" fontId="6" fillId="0" borderId="0" xfId="1" applyNumberFormat="1" applyFont="1" applyFill="1" applyBorder="1" applyAlignment="1" applyProtection="1"/>
    <xf numFmtId="0" fontId="7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0" fontId="7" fillId="0" borderId="0" xfId="0" applyFont="1"/>
    <xf numFmtId="0" fontId="6" fillId="0" borderId="0" xfId="1" applyNumberFormat="1" applyFont="1" applyFill="1" applyBorder="1" applyAlignment="1" applyProtection="1">
      <alignment horizontal="center"/>
    </xf>
  </cellXfs>
  <cellStyles count="2">
    <cellStyle name="Komma 2" xfId="1" xr:uid="{EE575394-452E-45FB-8B18-F36FE707EA2A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4B8C7-F874-4725-AD0C-5BBAE2233832}">
  <sheetPr>
    <tabColor rgb="FFFFC000"/>
  </sheetPr>
  <dimension ref="A1:R109"/>
  <sheetViews>
    <sheetView showGridLines="0" tabSelected="1" topLeftCell="A60" workbookViewId="0">
      <selection activeCell="K108" sqref="K108"/>
    </sheetView>
  </sheetViews>
  <sheetFormatPr defaultRowHeight="15" x14ac:dyDescent="0.25"/>
  <cols>
    <col min="1" max="1" width="40.7109375" customWidth="1"/>
    <col min="2" max="2" width="9.140625" style="2"/>
    <col min="3" max="8" width="7.7109375" style="2" customWidth="1"/>
    <col min="9" max="9" width="1.5703125" customWidth="1"/>
    <col min="10" max="10" width="12.28515625" style="3" customWidth="1"/>
    <col min="12" max="12" width="40.7109375" customWidth="1"/>
    <col min="13" max="13" width="9.140625" style="4"/>
    <col min="14" max="16" width="7.7109375" style="4" customWidth="1"/>
    <col min="17" max="18" width="9.140625" style="4"/>
  </cols>
  <sheetData>
    <row r="1" spans="1:18" ht="18.75" x14ac:dyDescent="0.3">
      <c r="A1" s="1" t="s">
        <v>0</v>
      </c>
      <c r="L1" s="1" t="s">
        <v>1</v>
      </c>
    </row>
    <row r="2" spans="1:18" x14ac:dyDescent="0.25">
      <c r="A2" s="5" t="s">
        <v>2</v>
      </c>
      <c r="L2" s="5" t="s">
        <v>2</v>
      </c>
    </row>
    <row r="5" spans="1:18" ht="16.5" thickBot="1" x14ac:dyDescent="0.3">
      <c r="A5" s="6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J5" s="8" t="s">
        <v>11</v>
      </c>
      <c r="L5" s="6" t="s">
        <v>3</v>
      </c>
      <c r="M5" s="9" t="s">
        <v>4</v>
      </c>
      <c r="N5" s="9" t="s">
        <v>12</v>
      </c>
      <c r="O5" s="9" t="s">
        <v>13</v>
      </c>
      <c r="P5" s="10"/>
      <c r="Q5" s="10"/>
      <c r="R5" s="10"/>
    </row>
    <row r="6" spans="1:18" x14ac:dyDescent="0.25">
      <c r="A6" t="s">
        <v>14</v>
      </c>
      <c r="B6" s="2">
        <v>253</v>
      </c>
      <c r="C6" s="2">
        <v>214</v>
      </c>
      <c r="D6" s="2">
        <v>26</v>
      </c>
      <c r="E6" s="2">
        <v>7</v>
      </c>
      <c r="F6" s="2">
        <v>3</v>
      </c>
      <c r="G6" s="2">
        <v>2</v>
      </c>
      <c r="H6" s="2">
        <v>1</v>
      </c>
      <c r="J6" s="3">
        <f t="shared" ref="J6:J36" si="0">SUM(D6/B6)</f>
        <v>0.10276679841897234</v>
      </c>
      <c r="L6" t="s">
        <v>15</v>
      </c>
      <c r="M6" s="4">
        <v>1</v>
      </c>
      <c r="N6" s="4">
        <v>1</v>
      </c>
    </row>
    <row r="7" spans="1:18" x14ac:dyDescent="0.25">
      <c r="A7" t="s">
        <v>16</v>
      </c>
      <c r="B7" s="2">
        <v>795</v>
      </c>
      <c r="C7" s="2">
        <v>506</v>
      </c>
      <c r="D7" s="2">
        <v>283</v>
      </c>
      <c r="E7" s="2">
        <v>5</v>
      </c>
      <c r="G7" s="2">
        <v>1</v>
      </c>
      <c r="J7" s="3">
        <f t="shared" si="0"/>
        <v>0.35597484276729557</v>
      </c>
      <c r="L7" t="s">
        <v>17</v>
      </c>
      <c r="M7" s="4">
        <v>217</v>
      </c>
      <c r="N7" s="4">
        <v>217</v>
      </c>
    </row>
    <row r="8" spans="1:18" x14ac:dyDescent="0.25">
      <c r="A8" t="s">
        <v>18</v>
      </c>
      <c r="B8" s="2">
        <v>1</v>
      </c>
      <c r="F8" s="2">
        <v>1</v>
      </c>
      <c r="J8" s="3">
        <f t="shared" si="0"/>
        <v>0</v>
      </c>
      <c r="L8" t="s">
        <v>19</v>
      </c>
      <c r="M8" s="4">
        <v>13</v>
      </c>
      <c r="N8" s="4">
        <v>13</v>
      </c>
    </row>
    <row r="9" spans="1:18" x14ac:dyDescent="0.25">
      <c r="A9" t="s">
        <v>20</v>
      </c>
      <c r="B9" s="2">
        <v>169</v>
      </c>
      <c r="C9" s="2">
        <v>77</v>
      </c>
      <c r="D9" s="2">
        <v>63</v>
      </c>
      <c r="E9" s="2">
        <v>18</v>
      </c>
      <c r="F9" s="2">
        <v>11</v>
      </c>
      <c r="J9" s="3">
        <f t="shared" si="0"/>
        <v>0.37278106508875741</v>
      </c>
      <c r="L9" t="s">
        <v>21</v>
      </c>
      <c r="M9" s="4">
        <v>1</v>
      </c>
      <c r="N9" s="4">
        <v>1</v>
      </c>
    </row>
    <row r="10" spans="1:18" x14ac:dyDescent="0.25">
      <c r="A10" t="s">
        <v>15</v>
      </c>
      <c r="B10" s="2">
        <v>1069</v>
      </c>
      <c r="C10" s="2">
        <v>653</v>
      </c>
      <c r="D10" s="2">
        <v>26</v>
      </c>
      <c r="E10" s="2">
        <v>373</v>
      </c>
      <c r="F10" s="2">
        <v>17</v>
      </c>
      <c r="J10" s="3">
        <f t="shared" si="0"/>
        <v>2.4321796071094481E-2</v>
      </c>
      <c r="L10" t="s">
        <v>22</v>
      </c>
      <c r="M10" s="4">
        <v>1</v>
      </c>
      <c r="N10" s="4">
        <v>1</v>
      </c>
    </row>
    <row r="11" spans="1:18" x14ac:dyDescent="0.25">
      <c r="A11" t="s">
        <v>23</v>
      </c>
      <c r="B11" s="2">
        <v>6</v>
      </c>
      <c r="C11" s="2">
        <v>6</v>
      </c>
      <c r="J11" s="3">
        <f t="shared" si="0"/>
        <v>0</v>
      </c>
      <c r="L11" t="s">
        <v>24</v>
      </c>
      <c r="M11" s="4">
        <v>1</v>
      </c>
      <c r="N11" s="4">
        <v>1</v>
      </c>
    </row>
    <row r="12" spans="1:18" x14ac:dyDescent="0.25">
      <c r="A12" t="s">
        <v>17</v>
      </c>
      <c r="B12" s="2">
        <v>1018</v>
      </c>
      <c r="C12" s="2">
        <v>524</v>
      </c>
      <c r="D12" s="2">
        <v>267</v>
      </c>
      <c r="E12" s="2">
        <v>7</v>
      </c>
      <c r="F12" s="2">
        <v>220</v>
      </c>
      <c r="J12" s="3">
        <f t="shared" si="0"/>
        <v>0.26227897838899805</v>
      </c>
      <c r="L12" t="s">
        <v>25</v>
      </c>
      <c r="M12" s="4">
        <v>112</v>
      </c>
      <c r="N12" s="4">
        <v>112</v>
      </c>
    </row>
    <row r="13" spans="1:18" x14ac:dyDescent="0.25">
      <c r="A13" t="s">
        <v>26</v>
      </c>
      <c r="B13" s="2">
        <v>3987</v>
      </c>
      <c r="C13" s="2">
        <v>1883</v>
      </c>
      <c r="D13" s="2">
        <v>524</v>
      </c>
      <c r="E13" s="2">
        <v>1293</v>
      </c>
      <c r="F13" s="2">
        <v>287</v>
      </c>
      <c r="J13" s="3">
        <f t="shared" si="0"/>
        <v>0.13142713819914723</v>
      </c>
      <c r="L13" t="s">
        <v>27</v>
      </c>
      <c r="M13" s="4">
        <v>1</v>
      </c>
      <c r="N13" s="4">
        <v>1</v>
      </c>
    </row>
    <row r="14" spans="1:18" x14ac:dyDescent="0.25">
      <c r="A14" t="s">
        <v>28</v>
      </c>
      <c r="B14" s="2">
        <v>247</v>
      </c>
      <c r="C14" s="2">
        <v>75</v>
      </c>
      <c r="D14" s="2">
        <v>16</v>
      </c>
      <c r="E14" s="2">
        <v>102</v>
      </c>
      <c r="F14" s="2">
        <v>35</v>
      </c>
      <c r="G14" s="2">
        <v>15</v>
      </c>
      <c r="H14" s="2">
        <v>4</v>
      </c>
      <c r="J14" s="3">
        <f t="shared" si="0"/>
        <v>6.4777327935222673E-2</v>
      </c>
      <c r="L14" t="s">
        <v>29</v>
      </c>
      <c r="M14" s="4">
        <v>2</v>
      </c>
      <c r="N14" s="4">
        <v>2</v>
      </c>
    </row>
    <row r="15" spans="1:18" x14ac:dyDescent="0.25">
      <c r="A15" t="s">
        <v>30</v>
      </c>
      <c r="B15" s="2">
        <v>33</v>
      </c>
      <c r="C15" s="2">
        <v>20</v>
      </c>
      <c r="D15" s="2">
        <v>3</v>
      </c>
      <c r="E15" s="2">
        <v>8</v>
      </c>
      <c r="F15" s="2">
        <v>2</v>
      </c>
      <c r="J15" s="3">
        <f t="shared" si="0"/>
        <v>9.0909090909090912E-2</v>
      </c>
      <c r="L15" t="s">
        <v>31</v>
      </c>
      <c r="M15" s="4">
        <v>15</v>
      </c>
      <c r="N15" s="4">
        <v>15</v>
      </c>
    </row>
    <row r="16" spans="1:18" x14ac:dyDescent="0.25">
      <c r="A16" t="s">
        <v>19</v>
      </c>
      <c r="B16" s="2">
        <v>200</v>
      </c>
      <c r="C16" s="2">
        <v>168</v>
      </c>
      <c r="D16" s="2">
        <v>7</v>
      </c>
      <c r="E16" s="2">
        <v>2</v>
      </c>
      <c r="F16" s="2">
        <v>23</v>
      </c>
      <c r="J16" s="3">
        <f t="shared" si="0"/>
        <v>3.5000000000000003E-2</v>
      </c>
      <c r="L16" t="s">
        <v>32</v>
      </c>
      <c r="M16" s="4">
        <v>4</v>
      </c>
      <c r="N16" s="4">
        <v>4</v>
      </c>
    </row>
    <row r="17" spans="1:15" x14ac:dyDescent="0.25">
      <c r="A17" t="s">
        <v>33</v>
      </c>
      <c r="B17" s="2">
        <v>39</v>
      </c>
      <c r="C17" s="2">
        <v>20</v>
      </c>
      <c r="D17" s="2">
        <v>9</v>
      </c>
      <c r="E17" s="2">
        <v>5</v>
      </c>
      <c r="F17" s="2">
        <v>3</v>
      </c>
      <c r="G17" s="2">
        <v>2</v>
      </c>
      <c r="J17" s="3">
        <f t="shared" si="0"/>
        <v>0.23076923076923078</v>
      </c>
      <c r="L17" t="s">
        <v>34</v>
      </c>
      <c r="M17" s="4">
        <v>84</v>
      </c>
      <c r="N17" s="4">
        <v>84</v>
      </c>
    </row>
    <row r="18" spans="1:15" x14ac:dyDescent="0.25">
      <c r="A18" t="s">
        <v>21</v>
      </c>
      <c r="B18" s="2">
        <v>106</v>
      </c>
      <c r="C18" s="2">
        <v>41</v>
      </c>
      <c r="D18" s="2">
        <v>16</v>
      </c>
      <c r="E18" s="2">
        <v>38</v>
      </c>
      <c r="F18" s="2">
        <v>10</v>
      </c>
      <c r="H18" s="2">
        <v>1</v>
      </c>
      <c r="J18" s="3">
        <f t="shared" si="0"/>
        <v>0.15094339622641509</v>
      </c>
      <c r="L18" t="s">
        <v>35</v>
      </c>
      <c r="M18" s="4">
        <v>3</v>
      </c>
      <c r="N18" s="4">
        <v>3</v>
      </c>
    </row>
    <row r="19" spans="1:15" x14ac:dyDescent="0.25">
      <c r="A19" t="s">
        <v>36</v>
      </c>
      <c r="B19" s="2">
        <v>205</v>
      </c>
      <c r="C19" s="2">
        <v>27</v>
      </c>
      <c r="D19" s="2">
        <v>21</v>
      </c>
      <c r="E19" s="2">
        <v>139</v>
      </c>
      <c r="F19" s="2">
        <v>18</v>
      </c>
      <c r="J19" s="3">
        <f t="shared" si="0"/>
        <v>0.1024390243902439</v>
      </c>
      <c r="L19" t="s">
        <v>37</v>
      </c>
      <c r="M19" s="4">
        <v>9</v>
      </c>
      <c r="N19" s="4">
        <v>9</v>
      </c>
    </row>
    <row r="20" spans="1:15" x14ac:dyDescent="0.25">
      <c r="A20" t="s">
        <v>22</v>
      </c>
      <c r="B20" s="2">
        <v>276</v>
      </c>
      <c r="C20" s="2">
        <v>63</v>
      </c>
      <c r="D20" s="2">
        <v>165</v>
      </c>
      <c r="E20" s="2">
        <v>37</v>
      </c>
      <c r="F20" s="2">
        <v>11</v>
      </c>
      <c r="J20" s="3">
        <f t="shared" si="0"/>
        <v>0.59782608695652173</v>
      </c>
      <c r="L20" t="s">
        <v>38</v>
      </c>
      <c r="M20" s="4">
        <v>45</v>
      </c>
      <c r="N20" s="4">
        <v>44</v>
      </c>
      <c r="O20" s="4">
        <v>1</v>
      </c>
    </row>
    <row r="21" spans="1:15" x14ac:dyDescent="0.25">
      <c r="A21" t="s">
        <v>39</v>
      </c>
      <c r="B21" s="2">
        <v>1228</v>
      </c>
      <c r="C21" s="2">
        <v>458</v>
      </c>
      <c r="D21" s="2">
        <v>215</v>
      </c>
      <c r="E21" s="2">
        <v>382</v>
      </c>
      <c r="F21" s="2">
        <v>173</v>
      </c>
      <c r="J21" s="3">
        <f t="shared" si="0"/>
        <v>0.17508143322475569</v>
      </c>
      <c r="L21" t="s">
        <v>40</v>
      </c>
      <c r="M21" s="4">
        <v>1</v>
      </c>
      <c r="N21" s="4">
        <v>1</v>
      </c>
    </row>
    <row r="22" spans="1:15" x14ac:dyDescent="0.25">
      <c r="A22" t="s">
        <v>41</v>
      </c>
      <c r="B22" s="2">
        <v>305</v>
      </c>
      <c r="C22" s="2">
        <v>191</v>
      </c>
      <c r="D22" s="2">
        <v>80</v>
      </c>
      <c r="E22" s="2">
        <v>29</v>
      </c>
      <c r="F22" s="2">
        <v>4</v>
      </c>
      <c r="H22" s="2">
        <v>1</v>
      </c>
      <c r="J22" s="3">
        <f t="shared" si="0"/>
        <v>0.26229508196721313</v>
      </c>
      <c r="L22" t="s">
        <v>42</v>
      </c>
      <c r="M22" s="4">
        <v>234</v>
      </c>
      <c r="N22" s="4">
        <v>234</v>
      </c>
    </row>
    <row r="23" spans="1:15" x14ac:dyDescent="0.25">
      <c r="A23" t="s">
        <v>43</v>
      </c>
      <c r="B23" s="2">
        <v>126</v>
      </c>
      <c r="C23" s="2">
        <v>98</v>
      </c>
      <c r="D23" s="2">
        <v>10</v>
      </c>
      <c r="E23" s="2">
        <v>13</v>
      </c>
      <c r="F23" s="2">
        <v>3</v>
      </c>
      <c r="G23" s="2">
        <v>2</v>
      </c>
      <c r="J23" s="3">
        <f t="shared" si="0"/>
        <v>7.9365079365079361E-2</v>
      </c>
      <c r="L23" t="s">
        <v>44</v>
      </c>
      <c r="M23" s="4">
        <v>2</v>
      </c>
      <c r="N23" s="4">
        <v>2</v>
      </c>
    </row>
    <row r="24" spans="1:15" x14ac:dyDescent="0.25">
      <c r="A24" t="s">
        <v>24</v>
      </c>
      <c r="B24" s="2">
        <v>302</v>
      </c>
      <c r="C24" s="2">
        <v>249</v>
      </c>
      <c r="D24" s="2">
        <v>33</v>
      </c>
      <c r="E24" s="2">
        <v>12</v>
      </c>
      <c r="F24" s="2">
        <v>3</v>
      </c>
      <c r="G24" s="2">
        <v>1</v>
      </c>
      <c r="H24" s="2">
        <v>4</v>
      </c>
      <c r="J24" s="3">
        <f t="shared" si="0"/>
        <v>0.10927152317880795</v>
      </c>
      <c r="L24" t="s">
        <v>45</v>
      </c>
      <c r="M24" s="4">
        <v>1</v>
      </c>
      <c r="N24" s="4">
        <v>1</v>
      </c>
    </row>
    <row r="25" spans="1:15" x14ac:dyDescent="0.25">
      <c r="A25" t="s">
        <v>46</v>
      </c>
      <c r="B25" s="2">
        <v>55</v>
      </c>
      <c r="C25" s="2">
        <v>22</v>
      </c>
      <c r="D25" s="2">
        <v>3</v>
      </c>
      <c r="E25" s="2">
        <v>24</v>
      </c>
      <c r="F25" s="2">
        <v>2</v>
      </c>
      <c r="G25" s="2">
        <v>3</v>
      </c>
      <c r="H25" s="2">
        <v>1</v>
      </c>
      <c r="J25" s="3">
        <f t="shared" si="0"/>
        <v>5.4545454545454543E-2</v>
      </c>
      <c r="L25" t="s">
        <v>47</v>
      </c>
      <c r="M25" s="4">
        <v>62</v>
      </c>
      <c r="N25" s="4">
        <v>62</v>
      </c>
    </row>
    <row r="26" spans="1:15" x14ac:dyDescent="0.25">
      <c r="A26" t="s">
        <v>48</v>
      </c>
      <c r="B26" s="2">
        <v>217</v>
      </c>
      <c r="C26" s="2">
        <v>132</v>
      </c>
      <c r="D26" s="2">
        <v>20</v>
      </c>
      <c r="E26" s="2">
        <v>58</v>
      </c>
      <c r="F26" s="2">
        <v>7</v>
      </c>
      <c r="J26" s="3">
        <f t="shared" si="0"/>
        <v>9.2165898617511524E-2</v>
      </c>
      <c r="L26" t="s">
        <v>49</v>
      </c>
      <c r="M26" s="4">
        <v>440</v>
      </c>
      <c r="N26" s="4">
        <v>440</v>
      </c>
    </row>
    <row r="27" spans="1:15" x14ac:dyDescent="0.25">
      <c r="A27" t="s">
        <v>25</v>
      </c>
      <c r="B27" s="2">
        <v>5680</v>
      </c>
      <c r="C27" s="2">
        <v>2413</v>
      </c>
      <c r="D27" s="2">
        <v>842</v>
      </c>
      <c r="E27" s="2">
        <v>1469</v>
      </c>
      <c r="F27" s="2">
        <v>491</v>
      </c>
      <c r="G27" s="2">
        <v>246</v>
      </c>
      <c r="H27" s="2">
        <v>219</v>
      </c>
      <c r="J27" s="3">
        <f t="shared" si="0"/>
        <v>0.14823943661971831</v>
      </c>
      <c r="L27" t="s">
        <v>50</v>
      </c>
      <c r="M27" s="4">
        <v>1</v>
      </c>
      <c r="N27" s="4">
        <v>1</v>
      </c>
    </row>
    <row r="28" spans="1:15" x14ac:dyDescent="0.25">
      <c r="A28" t="s">
        <v>51</v>
      </c>
      <c r="B28" s="2">
        <v>705</v>
      </c>
      <c r="C28" s="2">
        <v>372</v>
      </c>
      <c r="D28" s="2">
        <v>315</v>
      </c>
      <c r="E28" s="2">
        <v>12</v>
      </c>
      <c r="F28" s="2">
        <v>6</v>
      </c>
      <c r="J28" s="3">
        <f t="shared" si="0"/>
        <v>0.44680851063829785</v>
      </c>
      <c r="L28" t="s">
        <v>52</v>
      </c>
      <c r="M28" s="4">
        <v>1</v>
      </c>
      <c r="N28" s="4">
        <v>1</v>
      </c>
    </row>
    <row r="29" spans="1:15" x14ac:dyDescent="0.25">
      <c r="A29" t="s">
        <v>27</v>
      </c>
      <c r="B29" s="2">
        <v>283</v>
      </c>
      <c r="C29" s="2">
        <v>215</v>
      </c>
      <c r="D29" s="2">
        <v>29</v>
      </c>
      <c r="E29" s="2">
        <v>31</v>
      </c>
      <c r="F29" s="2">
        <v>3</v>
      </c>
      <c r="G29" s="2">
        <v>5</v>
      </c>
      <c r="J29" s="3">
        <f t="shared" si="0"/>
        <v>0.10247349823321555</v>
      </c>
      <c r="L29" t="s">
        <v>53</v>
      </c>
      <c r="M29" s="4">
        <v>3</v>
      </c>
      <c r="N29" s="4">
        <v>3</v>
      </c>
    </row>
    <row r="30" spans="1:15" x14ac:dyDescent="0.25">
      <c r="A30" t="s">
        <v>29</v>
      </c>
      <c r="B30" s="2">
        <v>190</v>
      </c>
      <c r="C30" s="2">
        <v>168</v>
      </c>
      <c r="D30" s="2">
        <v>4</v>
      </c>
      <c r="E30" s="2">
        <v>15</v>
      </c>
      <c r="F30" s="2">
        <v>2</v>
      </c>
      <c r="G30" s="2">
        <v>1</v>
      </c>
      <c r="J30" s="3">
        <f t="shared" si="0"/>
        <v>2.1052631578947368E-2</v>
      </c>
      <c r="L30" t="s">
        <v>54</v>
      </c>
      <c r="M30" s="4">
        <v>3</v>
      </c>
      <c r="N30" s="4">
        <v>3</v>
      </c>
    </row>
    <row r="31" spans="1:15" ht="15.75" thickBot="1" x14ac:dyDescent="0.3">
      <c r="A31" t="s">
        <v>55</v>
      </c>
      <c r="B31" s="2">
        <v>218</v>
      </c>
      <c r="C31" s="2">
        <v>201</v>
      </c>
      <c r="D31" s="2">
        <v>10</v>
      </c>
      <c r="E31" s="2">
        <v>4</v>
      </c>
      <c r="F31" s="2">
        <v>2</v>
      </c>
      <c r="G31" s="2">
        <v>1</v>
      </c>
      <c r="J31" s="3">
        <f t="shared" si="0"/>
        <v>4.5871559633027525E-2</v>
      </c>
      <c r="L31" s="11" t="s">
        <v>56</v>
      </c>
      <c r="M31" s="12">
        <v>1</v>
      </c>
      <c r="N31" s="12">
        <v>1</v>
      </c>
      <c r="O31" s="12"/>
    </row>
    <row r="32" spans="1:15" x14ac:dyDescent="0.25">
      <c r="A32" t="s">
        <v>57</v>
      </c>
      <c r="B32" s="2">
        <v>279</v>
      </c>
      <c r="C32" s="2">
        <v>219</v>
      </c>
      <c r="D32" s="2">
        <v>26</v>
      </c>
      <c r="E32" s="2">
        <v>31</v>
      </c>
      <c r="F32" s="2">
        <v>3</v>
      </c>
      <c r="J32" s="3">
        <f t="shared" si="0"/>
        <v>9.3189964157706098E-2</v>
      </c>
      <c r="L32" s="5" t="s">
        <v>58</v>
      </c>
      <c r="M32" s="10">
        <v>1260</v>
      </c>
      <c r="N32" s="10">
        <v>1259</v>
      </c>
      <c r="O32" s="10">
        <v>1</v>
      </c>
    </row>
    <row r="33" spans="1:18" x14ac:dyDescent="0.25">
      <c r="A33" t="s">
        <v>59</v>
      </c>
      <c r="B33" s="2">
        <v>48</v>
      </c>
      <c r="C33" s="2">
        <v>18</v>
      </c>
      <c r="D33" s="2">
        <v>1</v>
      </c>
      <c r="E33" s="2">
        <v>27</v>
      </c>
      <c r="F33" s="2">
        <v>1</v>
      </c>
      <c r="H33" s="2">
        <v>1</v>
      </c>
      <c r="J33" s="3">
        <f t="shared" si="0"/>
        <v>2.0833333333333332E-2</v>
      </c>
      <c r="L33" s="13"/>
      <c r="M33" s="10"/>
      <c r="N33" s="10"/>
      <c r="O33" s="10"/>
    </row>
    <row r="34" spans="1:18" x14ac:dyDescent="0.25">
      <c r="A34" t="s">
        <v>60</v>
      </c>
      <c r="B34" s="2">
        <v>196</v>
      </c>
      <c r="C34" s="2">
        <v>131</v>
      </c>
      <c r="D34" s="2">
        <v>24</v>
      </c>
      <c r="E34" s="2">
        <v>32</v>
      </c>
      <c r="F34" s="2">
        <v>7</v>
      </c>
      <c r="G34" s="2">
        <v>1</v>
      </c>
      <c r="H34" s="2">
        <v>1</v>
      </c>
      <c r="J34" s="3">
        <f t="shared" si="0"/>
        <v>0.12244897959183673</v>
      </c>
      <c r="L34" s="14" t="s">
        <v>61</v>
      </c>
    </row>
    <row r="35" spans="1:18" x14ac:dyDescent="0.25">
      <c r="A35" t="s">
        <v>62</v>
      </c>
      <c r="B35" s="2">
        <v>286</v>
      </c>
      <c r="C35" s="2">
        <v>265</v>
      </c>
      <c r="D35" s="2">
        <v>13</v>
      </c>
      <c r="E35" s="2">
        <v>3</v>
      </c>
      <c r="F35" s="2">
        <v>4</v>
      </c>
      <c r="H35" s="2">
        <v>1</v>
      </c>
      <c r="J35" s="3">
        <f t="shared" si="0"/>
        <v>4.5454545454545456E-2</v>
      </c>
      <c r="L35" s="15" t="s">
        <v>63</v>
      </c>
      <c r="M35" s="16" t="s">
        <v>64</v>
      </c>
    </row>
    <row r="36" spans="1:18" x14ac:dyDescent="0.25">
      <c r="A36" t="s">
        <v>65</v>
      </c>
      <c r="B36" s="2">
        <v>41</v>
      </c>
      <c r="C36" s="2">
        <v>34</v>
      </c>
      <c r="D36" s="2">
        <v>6</v>
      </c>
      <c r="F36" s="2">
        <v>1</v>
      </c>
      <c r="J36" s="3">
        <f t="shared" si="0"/>
        <v>0.14634146341463414</v>
      </c>
      <c r="L36" s="17" t="s">
        <v>66</v>
      </c>
      <c r="M36" s="16" t="s">
        <v>67</v>
      </c>
    </row>
    <row r="37" spans="1:18" x14ac:dyDescent="0.25">
      <c r="A37" t="s">
        <v>68</v>
      </c>
      <c r="B37" s="2">
        <v>1224</v>
      </c>
      <c r="C37" s="2">
        <v>567</v>
      </c>
      <c r="D37" s="2">
        <v>197</v>
      </c>
      <c r="E37" s="2">
        <v>341</v>
      </c>
      <c r="F37" s="2">
        <v>119</v>
      </c>
      <c r="J37" s="3">
        <f t="shared" ref="J37:J94" si="1">SUM(D37/B37)</f>
        <v>0.16094771241830066</v>
      </c>
      <c r="L37" s="17" t="s">
        <v>69</v>
      </c>
      <c r="M37" s="16" t="s">
        <v>70</v>
      </c>
    </row>
    <row r="38" spans="1:18" x14ac:dyDescent="0.25">
      <c r="A38" t="s">
        <v>71</v>
      </c>
      <c r="B38" s="2">
        <v>27</v>
      </c>
      <c r="C38" s="2">
        <v>9</v>
      </c>
      <c r="D38" s="2">
        <v>3</v>
      </c>
      <c r="E38" s="2">
        <v>12</v>
      </c>
      <c r="F38" s="2">
        <v>3</v>
      </c>
      <c r="J38" s="3">
        <f t="shared" si="1"/>
        <v>0.1111111111111111</v>
      </c>
      <c r="L38" s="15" t="s">
        <v>72</v>
      </c>
      <c r="M38" s="16" t="s">
        <v>73</v>
      </c>
    </row>
    <row r="39" spans="1:18" x14ac:dyDescent="0.25">
      <c r="A39" t="s">
        <v>74</v>
      </c>
      <c r="B39" s="2">
        <v>70</v>
      </c>
      <c r="C39" s="2">
        <v>11</v>
      </c>
      <c r="D39" s="2">
        <v>12</v>
      </c>
      <c r="E39" s="2">
        <v>36</v>
      </c>
      <c r="F39" s="2">
        <v>6</v>
      </c>
      <c r="G39" s="2">
        <v>5</v>
      </c>
      <c r="J39" s="3">
        <f t="shared" si="1"/>
        <v>0.17142857142857143</v>
      </c>
    </row>
    <row r="40" spans="1:18" x14ac:dyDescent="0.25">
      <c r="A40" t="s">
        <v>75</v>
      </c>
      <c r="B40" s="2">
        <v>359</v>
      </c>
      <c r="C40" s="2">
        <v>256</v>
      </c>
      <c r="D40" s="2">
        <v>29</v>
      </c>
      <c r="E40" s="2">
        <v>53</v>
      </c>
      <c r="F40" s="2">
        <v>10</v>
      </c>
      <c r="G40" s="2">
        <v>7</v>
      </c>
      <c r="H40" s="2">
        <v>4</v>
      </c>
      <c r="J40" s="3">
        <f t="shared" si="1"/>
        <v>8.0779944289693595E-2</v>
      </c>
    </row>
    <row r="41" spans="1:18" ht="18.75" x14ac:dyDescent="0.3">
      <c r="A41" t="s">
        <v>76</v>
      </c>
      <c r="B41" s="2">
        <v>79</v>
      </c>
      <c r="C41" s="2">
        <v>22</v>
      </c>
      <c r="D41" s="2">
        <v>17</v>
      </c>
      <c r="E41" s="2">
        <v>26</v>
      </c>
      <c r="F41" s="2">
        <v>12</v>
      </c>
      <c r="G41" s="2">
        <v>1</v>
      </c>
      <c r="H41" s="2">
        <v>1</v>
      </c>
      <c r="J41" s="3">
        <f t="shared" si="1"/>
        <v>0.21518987341772153</v>
      </c>
      <c r="L41" s="1" t="s">
        <v>77</v>
      </c>
    </row>
    <row r="42" spans="1:18" x14ac:dyDescent="0.25">
      <c r="A42" t="s">
        <v>31</v>
      </c>
      <c r="B42" s="2">
        <v>1765</v>
      </c>
      <c r="C42" s="2">
        <v>587</v>
      </c>
      <c r="D42" s="2">
        <v>520</v>
      </c>
      <c r="E42" s="2">
        <v>464</v>
      </c>
      <c r="F42" s="2">
        <v>186</v>
      </c>
      <c r="G42" s="2">
        <v>7</v>
      </c>
      <c r="H42" s="2">
        <v>1</v>
      </c>
      <c r="J42" s="3">
        <f t="shared" si="1"/>
        <v>0.29461756373937675</v>
      </c>
      <c r="L42" s="5" t="s">
        <v>2</v>
      </c>
    </row>
    <row r="43" spans="1:18" x14ac:dyDescent="0.25">
      <c r="A43" t="s">
        <v>78</v>
      </c>
      <c r="B43" s="2">
        <v>81</v>
      </c>
      <c r="C43" s="2">
        <v>41</v>
      </c>
      <c r="D43" s="2">
        <v>16</v>
      </c>
      <c r="E43" s="2">
        <v>22</v>
      </c>
      <c r="F43" s="2">
        <v>2</v>
      </c>
      <c r="J43" s="3">
        <f t="shared" si="1"/>
        <v>0.19753086419753085</v>
      </c>
    </row>
    <row r="44" spans="1:18" x14ac:dyDescent="0.25">
      <c r="A44" t="s">
        <v>79</v>
      </c>
      <c r="B44" s="2">
        <v>509</v>
      </c>
      <c r="C44" s="2">
        <v>282</v>
      </c>
      <c r="D44" s="2">
        <v>5</v>
      </c>
      <c r="E44" s="2">
        <v>214</v>
      </c>
      <c r="F44" s="2">
        <v>8</v>
      </c>
      <c r="J44" s="3">
        <f t="shared" si="1"/>
        <v>9.823182711198428E-3</v>
      </c>
    </row>
    <row r="45" spans="1:18" ht="16.5" thickBot="1" x14ac:dyDescent="0.3">
      <c r="A45" t="s">
        <v>80</v>
      </c>
      <c r="B45" s="2">
        <v>65</v>
      </c>
      <c r="C45" s="2">
        <v>24</v>
      </c>
      <c r="D45" s="2">
        <v>20</v>
      </c>
      <c r="E45" s="2">
        <v>15</v>
      </c>
      <c r="F45" s="2">
        <v>6</v>
      </c>
      <c r="J45" s="3">
        <f t="shared" si="1"/>
        <v>0.30769230769230771</v>
      </c>
      <c r="L45" s="6" t="s">
        <v>3</v>
      </c>
      <c r="M45" s="9" t="s">
        <v>4</v>
      </c>
      <c r="N45" s="9" t="s">
        <v>5</v>
      </c>
      <c r="O45" s="9" t="s">
        <v>6</v>
      </c>
      <c r="P45" s="9" t="s">
        <v>7</v>
      </c>
      <c r="Q45" s="9" t="s">
        <v>13</v>
      </c>
      <c r="R45" s="9" t="s">
        <v>81</v>
      </c>
    </row>
    <row r="46" spans="1:18" x14ac:dyDescent="0.25">
      <c r="A46" t="s">
        <v>34</v>
      </c>
      <c r="B46" s="2">
        <v>4999</v>
      </c>
      <c r="C46" s="2">
        <v>1896</v>
      </c>
      <c r="D46" s="2">
        <v>816</v>
      </c>
      <c r="E46" s="2">
        <v>1282</v>
      </c>
      <c r="F46" s="2">
        <v>655</v>
      </c>
      <c r="G46" s="2">
        <v>190</v>
      </c>
      <c r="H46" s="2">
        <v>160</v>
      </c>
      <c r="J46" s="3">
        <f t="shared" si="1"/>
        <v>0.16323264652930586</v>
      </c>
      <c r="L46" t="s">
        <v>25</v>
      </c>
      <c r="M46" s="4">
        <v>164</v>
      </c>
      <c r="N46" s="4">
        <v>63</v>
      </c>
      <c r="O46" s="4">
        <v>57</v>
      </c>
      <c r="P46" s="4">
        <v>28</v>
      </c>
      <c r="Q46" s="4">
        <v>14</v>
      </c>
      <c r="R46" s="4">
        <v>2</v>
      </c>
    </row>
    <row r="47" spans="1:18" x14ac:dyDescent="0.25">
      <c r="A47" t="s">
        <v>82</v>
      </c>
      <c r="B47" s="2">
        <v>265</v>
      </c>
      <c r="C47" s="2">
        <v>168</v>
      </c>
      <c r="D47" s="2">
        <v>18</v>
      </c>
      <c r="E47" s="2">
        <v>64</v>
      </c>
      <c r="F47" s="2">
        <v>14</v>
      </c>
      <c r="G47" s="2">
        <v>1</v>
      </c>
      <c r="J47" s="3">
        <f t="shared" si="1"/>
        <v>6.7924528301886791E-2</v>
      </c>
      <c r="L47" t="s">
        <v>68</v>
      </c>
      <c r="M47" s="4">
        <v>36</v>
      </c>
      <c r="N47" s="4">
        <v>14</v>
      </c>
      <c r="O47" s="4">
        <v>4</v>
      </c>
      <c r="P47" s="4">
        <v>7</v>
      </c>
      <c r="Q47" s="4">
        <v>9</v>
      </c>
      <c r="R47" s="4">
        <v>2</v>
      </c>
    </row>
    <row r="48" spans="1:18" x14ac:dyDescent="0.25">
      <c r="A48" t="s">
        <v>83</v>
      </c>
      <c r="B48" s="2">
        <v>26</v>
      </c>
      <c r="C48" s="2">
        <v>12</v>
      </c>
      <c r="D48" s="2">
        <v>9</v>
      </c>
      <c r="E48" s="2">
        <v>4</v>
      </c>
      <c r="F48" s="2">
        <v>1</v>
      </c>
      <c r="J48" s="3">
        <f t="shared" si="1"/>
        <v>0.34615384615384615</v>
      </c>
      <c r="L48" t="s">
        <v>34</v>
      </c>
      <c r="M48" s="4">
        <v>1</v>
      </c>
      <c r="O48" s="4">
        <v>1</v>
      </c>
    </row>
    <row r="49" spans="1:18" x14ac:dyDescent="0.25">
      <c r="A49" t="s">
        <v>35</v>
      </c>
      <c r="B49" s="2">
        <v>120</v>
      </c>
      <c r="C49" s="2">
        <v>43</v>
      </c>
      <c r="D49" s="2">
        <v>36</v>
      </c>
      <c r="E49" s="2">
        <v>33</v>
      </c>
      <c r="F49" s="2">
        <v>8</v>
      </c>
      <c r="J49" s="3">
        <f t="shared" si="1"/>
        <v>0.3</v>
      </c>
      <c r="L49" t="s">
        <v>82</v>
      </c>
      <c r="M49" s="4">
        <v>1</v>
      </c>
      <c r="N49" s="4">
        <v>1</v>
      </c>
    </row>
    <row r="50" spans="1:18" x14ac:dyDescent="0.25">
      <c r="A50" t="s">
        <v>84</v>
      </c>
      <c r="B50" s="2">
        <v>107</v>
      </c>
      <c r="C50" s="2">
        <v>43</v>
      </c>
      <c r="D50" s="2">
        <v>12</v>
      </c>
      <c r="E50" s="2">
        <v>25</v>
      </c>
      <c r="F50" s="2">
        <v>27</v>
      </c>
      <c r="J50" s="3">
        <f t="shared" si="1"/>
        <v>0.11214953271028037</v>
      </c>
      <c r="L50" t="s">
        <v>38</v>
      </c>
      <c r="M50" s="4">
        <v>8</v>
      </c>
      <c r="N50" s="4">
        <v>1</v>
      </c>
      <c r="O50" s="4">
        <v>5</v>
      </c>
      <c r="P50" s="4">
        <v>2</v>
      </c>
    </row>
    <row r="51" spans="1:18" x14ac:dyDescent="0.25">
      <c r="A51" t="s">
        <v>37</v>
      </c>
      <c r="B51" s="2">
        <v>891</v>
      </c>
      <c r="C51" s="2">
        <v>391</v>
      </c>
      <c r="D51" s="2">
        <v>102</v>
      </c>
      <c r="E51" s="2">
        <v>71</v>
      </c>
      <c r="F51" s="2">
        <v>327</v>
      </c>
      <c r="J51" s="3">
        <f t="shared" si="1"/>
        <v>0.11447811447811448</v>
      </c>
      <c r="L51" t="s">
        <v>85</v>
      </c>
      <c r="M51" s="4">
        <v>2</v>
      </c>
      <c r="O51" s="4">
        <v>2</v>
      </c>
    </row>
    <row r="52" spans="1:18" x14ac:dyDescent="0.25">
      <c r="A52" t="s">
        <v>86</v>
      </c>
      <c r="B52" s="2">
        <v>607</v>
      </c>
      <c r="C52" s="2">
        <v>233</v>
      </c>
      <c r="D52" s="2">
        <v>336</v>
      </c>
      <c r="E52" s="2">
        <v>16</v>
      </c>
      <c r="F52" s="2">
        <v>10</v>
      </c>
      <c r="G52" s="2">
        <v>10</v>
      </c>
      <c r="H52" s="2">
        <v>2</v>
      </c>
      <c r="J52" s="3">
        <f t="shared" si="1"/>
        <v>0.55354200988467872</v>
      </c>
      <c r="L52" t="s">
        <v>44</v>
      </c>
      <c r="M52" s="4">
        <v>2</v>
      </c>
      <c r="O52" s="4">
        <v>2</v>
      </c>
    </row>
    <row r="53" spans="1:18" ht="15.75" thickBot="1" x14ac:dyDescent="0.3">
      <c r="A53" t="s">
        <v>87</v>
      </c>
      <c r="B53" s="2">
        <v>718</v>
      </c>
      <c r="C53" s="2">
        <v>264</v>
      </c>
      <c r="D53" s="2">
        <v>420</v>
      </c>
      <c r="E53" s="2">
        <v>21</v>
      </c>
      <c r="F53" s="2">
        <v>13</v>
      </c>
      <c r="J53" s="3">
        <f t="shared" si="1"/>
        <v>0.58495821727019504</v>
      </c>
      <c r="L53" s="11" t="s">
        <v>49</v>
      </c>
      <c r="M53" s="12">
        <v>353</v>
      </c>
      <c r="N53" s="12"/>
      <c r="O53" s="12">
        <v>352</v>
      </c>
      <c r="P53" s="12"/>
      <c r="Q53" s="12">
        <v>1</v>
      </c>
      <c r="R53" s="12"/>
    </row>
    <row r="54" spans="1:18" x14ac:dyDescent="0.25">
      <c r="A54" t="s">
        <v>88</v>
      </c>
      <c r="B54" s="2">
        <v>1538</v>
      </c>
      <c r="C54" s="2">
        <v>490</v>
      </c>
      <c r="D54" s="2">
        <v>404</v>
      </c>
      <c r="E54" s="2">
        <v>300</v>
      </c>
      <c r="F54" s="2">
        <v>242</v>
      </c>
      <c r="G54" s="2">
        <v>1</v>
      </c>
      <c r="H54" s="2">
        <v>101</v>
      </c>
      <c r="J54" s="3">
        <f t="shared" si="1"/>
        <v>0.26267880364109231</v>
      </c>
      <c r="L54" s="5" t="s">
        <v>4</v>
      </c>
      <c r="M54" s="10">
        <f>SUM(M46:M53)</f>
        <v>567</v>
      </c>
      <c r="N54" s="10">
        <f t="shared" ref="N54:R54" si="2">SUM(N46:N53)</f>
        <v>79</v>
      </c>
      <c r="O54" s="10">
        <f t="shared" si="2"/>
        <v>423</v>
      </c>
      <c r="P54" s="10">
        <f t="shared" si="2"/>
        <v>37</v>
      </c>
      <c r="Q54" s="10">
        <f t="shared" si="2"/>
        <v>24</v>
      </c>
      <c r="R54" s="10">
        <f t="shared" si="2"/>
        <v>4</v>
      </c>
    </row>
    <row r="55" spans="1:18" x14ac:dyDescent="0.25">
      <c r="A55" t="s">
        <v>38</v>
      </c>
      <c r="B55" s="2">
        <v>2448</v>
      </c>
      <c r="C55" s="2">
        <v>933</v>
      </c>
      <c r="D55" s="2">
        <v>637</v>
      </c>
      <c r="E55" s="2">
        <v>544</v>
      </c>
      <c r="F55" s="2">
        <v>334</v>
      </c>
      <c r="J55" s="3">
        <f t="shared" si="1"/>
        <v>0.26021241830065361</v>
      </c>
      <c r="M55" s="10"/>
      <c r="N55" s="10"/>
      <c r="O55" s="10"/>
      <c r="P55" s="10"/>
      <c r="Q55" s="10"/>
    </row>
    <row r="56" spans="1:18" x14ac:dyDescent="0.25">
      <c r="A56" t="s">
        <v>89</v>
      </c>
      <c r="B56" s="2">
        <v>60</v>
      </c>
      <c r="C56" s="2">
        <v>42</v>
      </c>
      <c r="D56" s="2">
        <v>7</v>
      </c>
      <c r="E56" s="2">
        <v>8</v>
      </c>
      <c r="F56" s="2">
        <v>3</v>
      </c>
      <c r="J56" s="3">
        <f t="shared" si="1"/>
        <v>0.11666666666666667</v>
      </c>
      <c r="L56" s="14" t="s">
        <v>61</v>
      </c>
      <c r="M56" s="10"/>
      <c r="N56" s="10"/>
      <c r="O56" s="10"/>
      <c r="P56" s="10"/>
      <c r="Q56" s="10"/>
    </row>
    <row r="57" spans="1:18" x14ac:dyDescent="0.25">
      <c r="A57" t="s">
        <v>90</v>
      </c>
      <c r="B57" s="2">
        <v>356</v>
      </c>
      <c r="C57" s="2">
        <v>232</v>
      </c>
      <c r="D57" s="2">
        <v>39</v>
      </c>
      <c r="E57" s="2">
        <v>57</v>
      </c>
      <c r="F57" s="2">
        <v>25</v>
      </c>
      <c r="H57" s="2">
        <v>3</v>
      </c>
      <c r="J57" s="3">
        <f t="shared" si="1"/>
        <v>0.10955056179775281</v>
      </c>
      <c r="L57" s="15" t="s">
        <v>91</v>
      </c>
      <c r="M57" s="16" t="s">
        <v>92</v>
      </c>
      <c r="N57" s="18"/>
      <c r="O57" s="18"/>
      <c r="P57" s="18"/>
    </row>
    <row r="58" spans="1:18" x14ac:dyDescent="0.25">
      <c r="A58" t="s">
        <v>40</v>
      </c>
      <c r="B58" s="2">
        <v>155</v>
      </c>
      <c r="C58" s="2">
        <v>139</v>
      </c>
      <c r="D58" s="2">
        <v>13</v>
      </c>
      <c r="E58" s="2">
        <v>2</v>
      </c>
      <c r="F58" s="2">
        <v>1</v>
      </c>
      <c r="J58" s="3">
        <f t="shared" si="1"/>
        <v>8.387096774193549E-2</v>
      </c>
      <c r="L58" s="15" t="s">
        <v>93</v>
      </c>
      <c r="M58" s="16" t="s">
        <v>94</v>
      </c>
      <c r="N58" s="18"/>
      <c r="O58" s="18"/>
      <c r="P58" s="18"/>
    </row>
    <row r="59" spans="1:18" x14ac:dyDescent="0.25">
      <c r="A59" t="s">
        <v>95</v>
      </c>
      <c r="B59" s="2">
        <v>666</v>
      </c>
      <c r="C59" s="2">
        <v>393</v>
      </c>
      <c r="D59" s="2">
        <v>272</v>
      </c>
      <c r="E59" s="2">
        <v>1</v>
      </c>
      <c r="J59" s="3">
        <f t="shared" si="1"/>
        <v>0.40840840840840842</v>
      </c>
      <c r="M59" s="18"/>
    </row>
    <row r="60" spans="1:18" x14ac:dyDescent="0.25">
      <c r="A60" t="s">
        <v>96</v>
      </c>
      <c r="B60" s="2">
        <v>1005</v>
      </c>
      <c r="C60" s="2">
        <v>349</v>
      </c>
      <c r="D60" s="2">
        <v>638</v>
      </c>
      <c r="E60" s="2">
        <v>11</v>
      </c>
      <c r="F60" s="2">
        <v>1</v>
      </c>
      <c r="G60" s="2">
        <v>2</v>
      </c>
      <c r="H60" s="2">
        <v>4</v>
      </c>
      <c r="J60" s="3">
        <f t="shared" si="1"/>
        <v>0.63482587064676621</v>
      </c>
    </row>
    <row r="61" spans="1:18" x14ac:dyDescent="0.25">
      <c r="A61" t="s">
        <v>97</v>
      </c>
      <c r="B61" s="2">
        <v>54</v>
      </c>
      <c r="C61" s="2">
        <v>20</v>
      </c>
      <c r="D61" s="2">
        <v>8</v>
      </c>
      <c r="E61" s="2">
        <v>26</v>
      </c>
      <c r="J61" s="3">
        <f t="shared" si="1"/>
        <v>0.14814814814814814</v>
      </c>
      <c r="Q61" s="10"/>
    </row>
    <row r="62" spans="1:18" x14ac:dyDescent="0.25">
      <c r="A62" t="s">
        <v>98</v>
      </c>
      <c r="B62" s="2">
        <v>2806</v>
      </c>
      <c r="C62" s="2">
        <v>1013</v>
      </c>
      <c r="D62" s="2">
        <v>572</v>
      </c>
      <c r="E62" s="2">
        <v>887</v>
      </c>
      <c r="F62" s="2">
        <v>334</v>
      </c>
      <c r="J62" s="3">
        <f t="shared" si="1"/>
        <v>0.20384889522451888</v>
      </c>
    </row>
    <row r="63" spans="1:18" x14ac:dyDescent="0.25">
      <c r="A63" t="s">
        <v>85</v>
      </c>
      <c r="B63" s="2">
        <v>477</v>
      </c>
      <c r="C63" s="2">
        <v>327</v>
      </c>
      <c r="D63" s="2">
        <v>57</v>
      </c>
      <c r="E63" s="2">
        <v>38</v>
      </c>
      <c r="F63" s="2">
        <v>52</v>
      </c>
      <c r="G63" s="2">
        <v>2</v>
      </c>
      <c r="H63" s="2">
        <v>1</v>
      </c>
      <c r="J63" s="3">
        <f t="shared" si="1"/>
        <v>0.11949685534591195</v>
      </c>
    </row>
    <row r="64" spans="1:18" x14ac:dyDescent="0.25">
      <c r="A64" t="s">
        <v>99</v>
      </c>
      <c r="B64" s="2">
        <v>186</v>
      </c>
      <c r="C64" s="2">
        <v>10</v>
      </c>
      <c r="D64" s="2">
        <v>155</v>
      </c>
      <c r="E64" s="2">
        <v>18</v>
      </c>
      <c r="F64" s="2">
        <v>3</v>
      </c>
      <c r="J64" s="3">
        <f t="shared" si="1"/>
        <v>0.83333333333333337</v>
      </c>
      <c r="M64" s="18"/>
      <c r="Q64" s="10"/>
    </row>
    <row r="65" spans="1:17" x14ac:dyDescent="0.25">
      <c r="A65" t="s">
        <v>100</v>
      </c>
      <c r="B65" s="2">
        <v>33</v>
      </c>
      <c r="C65" s="2">
        <v>15</v>
      </c>
      <c r="D65" s="2">
        <v>9</v>
      </c>
      <c r="E65" s="2">
        <v>8</v>
      </c>
      <c r="F65" s="2">
        <v>1</v>
      </c>
      <c r="J65" s="3">
        <f t="shared" si="1"/>
        <v>0.27272727272727271</v>
      </c>
    </row>
    <row r="66" spans="1:17" x14ac:dyDescent="0.25">
      <c r="A66" t="s">
        <v>101</v>
      </c>
      <c r="B66" s="2">
        <v>2</v>
      </c>
      <c r="C66" s="2">
        <v>1</v>
      </c>
      <c r="D66" s="2">
        <v>1</v>
      </c>
      <c r="J66" s="3">
        <f t="shared" si="1"/>
        <v>0.5</v>
      </c>
    </row>
    <row r="67" spans="1:17" x14ac:dyDescent="0.25">
      <c r="A67" t="s">
        <v>102</v>
      </c>
      <c r="B67" s="2">
        <v>57</v>
      </c>
      <c r="C67" s="2">
        <v>26</v>
      </c>
      <c r="D67" s="2">
        <v>11</v>
      </c>
      <c r="E67" s="2">
        <v>14</v>
      </c>
      <c r="F67" s="2">
        <v>6</v>
      </c>
      <c r="J67" s="3">
        <f t="shared" si="1"/>
        <v>0.19298245614035087</v>
      </c>
    </row>
    <row r="68" spans="1:17" x14ac:dyDescent="0.25">
      <c r="A68" t="s">
        <v>103</v>
      </c>
      <c r="B68" s="2">
        <v>145</v>
      </c>
      <c r="C68" s="2">
        <v>48</v>
      </c>
      <c r="D68" s="2">
        <v>30</v>
      </c>
      <c r="E68" s="2">
        <v>60</v>
      </c>
      <c r="F68" s="2">
        <v>7</v>
      </c>
      <c r="J68" s="3">
        <f t="shared" si="1"/>
        <v>0.20689655172413793</v>
      </c>
    </row>
    <row r="69" spans="1:17" x14ac:dyDescent="0.25">
      <c r="A69" t="s">
        <v>44</v>
      </c>
      <c r="B69" s="2">
        <v>157</v>
      </c>
      <c r="C69" s="2">
        <v>145</v>
      </c>
      <c r="D69" s="2">
        <v>11</v>
      </c>
      <c r="E69" s="2">
        <v>1</v>
      </c>
      <c r="J69" s="3">
        <f t="shared" si="1"/>
        <v>7.0063694267515922E-2</v>
      </c>
    </row>
    <row r="70" spans="1:17" x14ac:dyDescent="0.25">
      <c r="A70" t="s">
        <v>104</v>
      </c>
      <c r="B70" s="2">
        <v>325</v>
      </c>
      <c r="C70" s="2">
        <v>230</v>
      </c>
      <c r="D70" s="2">
        <v>35</v>
      </c>
      <c r="E70" s="2">
        <v>43</v>
      </c>
      <c r="F70" s="2">
        <v>14</v>
      </c>
      <c r="G70" s="2">
        <v>2</v>
      </c>
      <c r="H70" s="2">
        <v>1</v>
      </c>
      <c r="J70" s="3">
        <f t="shared" si="1"/>
        <v>0.1076923076923077</v>
      </c>
    </row>
    <row r="71" spans="1:17" x14ac:dyDescent="0.25">
      <c r="A71" t="s">
        <v>105</v>
      </c>
      <c r="B71" s="2">
        <v>2</v>
      </c>
      <c r="C71" s="2">
        <v>2</v>
      </c>
      <c r="J71" s="3">
        <f t="shared" si="1"/>
        <v>0</v>
      </c>
    </row>
    <row r="72" spans="1:17" x14ac:dyDescent="0.25">
      <c r="A72" t="s">
        <v>106</v>
      </c>
      <c r="B72" s="2">
        <v>56</v>
      </c>
      <c r="C72" s="2">
        <v>25</v>
      </c>
      <c r="D72" s="2">
        <v>17</v>
      </c>
      <c r="E72" s="2">
        <v>14</v>
      </c>
      <c r="J72" s="3">
        <f t="shared" si="1"/>
        <v>0.30357142857142855</v>
      </c>
    </row>
    <row r="73" spans="1:17" x14ac:dyDescent="0.25">
      <c r="A73" t="s">
        <v>107</v>
      </c>
      <c r="B73" s="2">
        <v>199</v>
      </c>
      <c r="D73" s="2">
        <v>196</v>
      </c>
      <c r="E73" s="2">
        <v>3</v>
      </c>
      <c r="J73" s="3">
        <f t="shared" si="1"/>
        <v>0.98492462311557794</v>
      </c>
    </row>
    <row r="74" spans="1:17" x14ac:dyDescent="0.25">
      <c r="A74" t="s">
        <v>108</v>
      </c>
      <c r="B74" s="2">
        <v>2297</v>
      </c>
      <c r="C74" s="2">
        <v>926</v>
      </c>
      <c r="D74" s="2">
        <v>401</v>
      </c>
      <c r="E74" s="2">
        <v>775</v>
      </c>
      <c r="F74" s="2">
        <v>195</v>
      </c>
      <c r="J74" s="3">
        <f t="shared" si="1"/>
        <v>0.17457553330430997</v>
      </c>
      <c r="Q74" s="10"/>
    </row>
    <row r="75" spans="1:17" x14ac:dyDescent="0.25">
      <c r="A75" t="s">
        <v>109</v>
      </c>
      <c r="B75" s="2">
        <v>72</v>
      </c>
      <c r="C75" s="2">
        <v>32</v>
      </c>
      <c r="D75" s="2">
        <v>13</v>
      </c>
      <c r="E75" s="2">
        <v>20</v>
      </c>
      <c r="F75" s="2">
        <v>7</v>
      </c>
      <c r="J75" s="3">
        <f t="shared" si="1"/>
        <v>0.18055555555555555</v>
      </c>
    </row>
    <row r="76" spans="1:17" x14ac:dyDescent="0.25">
      <c r="A76" t="s">
        <v>110</v>
      </c>
      <c r="B76" s="2">
        <v>43</v>
      </c>
      <c r="C76" s="2">
        <v>15</v>
      </c>
      <c r="D76" s="2">
        <v>3</v>
      </c>
      <c r="E76" s="2">
        <v>21</v>
      </c>
      <c r="F76" s="2">
        <v>3</v>
      </c>
      <c r="H76" s="2">
        <v>1</v>
      </c>
      <c r="J76" s="3">
        <f t="shared" si="1"/>
        <v>6.9767441860465115E-2</v>
      </c>
    </row>
    <row r="77" spans="1:17" x14ac:dyDescent="0.25">
      <c r="A77" t="s">
        <v>111</v>
      </c>
      <c r="B77" s="2">
        <v>188</v>
      </c>
      <c r="C77" s="2">
        <v>6</v>
      </c>
      <c r="D77" s="2">
        <v>172</v>
      </c>
      <c r="E77" s="2">
        <v>9</v>
      </c>
      <c r="F77" s="2">
        <v>1</v>
      </c>
      <c r="J77" s="3">
        <f t="shared" si="1"/>
        <v>0.91489361702127658</v>
      </c>
    </row>
    <row r="78" spans="1:17" x14ac:dyDescent="0.25">
      <c r="A78" t="s">
        <v>112</v>
      </c>
      <c r="B78" s="2">
        <v>58</v>
      </c>
      <c r="C78" s="2">
        <v>30</v>
      </c>
      <c r="D78" s="2">
        <v>24</v>
      </c>
      <c r="E78" s="2">
        <v>3</v>
      </c>
      <c r="F78" s="2">
        <v>1</v>
      </c>
      <c r="J78" s="3">
        <f t="shared" si="1"/>
        <v>0.41379310344827586</v>
      </c>
      <c r="Q78" s="18"/>
    </row>
    <row r="79" spans="1:17" x14ac:dyDescent="0.25">
      <c r="A79" t="s">
        <v>45</v>
      </c>
      <c r="B79" s="2">
        <v>268</v>
      </c>
      <c r="C79" s="2">
        <v>257</v>
      </c>
      <c r="D79" s="2">
        <v>11</v>
      </c>
      <c r="J79" s="3">
        <f t="shared" si="1"/>
        <v>4.1044776119402986E-2</v>
      </c>
    </row>
    <row r="80" spans="1:17" x14ac:dyDescent="0.25">
      <c r="A80" t="s">
        <v>47</v>
      </c>
      <c r="B80" s="2">
        <v>2999</v>
      </c>
      <c r="C80" s="2">
        <v>1109</v>
      </c>
      <c r="D80" s="2">
        <v>646</v>
      </c>
      <c r="E80" s="2">
        <v>792</v>
      </c>
      <c r="F80" s="2">
        <v>451</v>
      </c>
      <c r="G80" s="2">
        <v>1</v>
      </c>
      <c r="J80" s="3">
        <f t="shared" si="1"/>
        <v>0.21540513504501502</v>
      </c>
    </row>
    <row r="81" spans="1:10" x14ac:dyDescent="0.25">
      <c r="A81" t="s">
        <v>49</v>
      </c>
      <c r="B81" s="2">
        <v>4331</v>
      </c>
      <c r="C81" s="2">
        <v>1498</v>
      </c>
      <c r="D81" s="2">
        <v>721</v>
      </c>
      <c r="E81" s="2">
        <v>1362</v>
      </c>
      <c r="F81" s="2">
        <v>706</v>
      </c>
      <c r="G81" s="2">
        <v>37</v>
      </c>
      <c r="H81" s="2">
        <v>7</v>
      </c>
      <c r="J81" s="3">
        <f t="shared" si="1"/>
        <v>0.16647425536827523</v>
      </c>
    </row>
    <row r="82" spans="1:10" x14ac:dyDescent="0.25">
      <c r="A82" t="s">
        <v>113</v>
      </c>
      <c r="B82" s="2">
        <v>189</v>
      </c>
      <c r="C82" s="2">
        <v>6</v>
      </c>
      <c r="D82" s="2">
        <v>170</v>
      </c>
      <c r="E82" s="2">
        <v>8</v>
      </c>
      <c r="F82" s="2">
        <v>5</v>
      </c>
      <c r="J82" s="3">
        <f t="shared" si="1"/>
        <v>0.89947089947089942</v>
      </c>
    </row>
    <row r="83" spans="1:10" x14ac:dyDescent="0.25">
      <c r="A83" t="s">
        <v>114</v>
      </c>
      <c r="B83" s="2">
        <v>44</v>
      </c>
      <c r="C83" s="2">
        <v>26</v>
      </c>
      <c r="D83" s="2">
        <v>7</v>
      </c>
      <c r="E83" s="2">
        <v>10</v>
      </c>
      <c r="F83" s="2">
        <v>1</v>
      </c>
      <c r="J83" s="3">
        <f t="shared" si="1"/>
        <v>0.15909090909090909</v>
      </c>
    </row>
    <row r="84" spans="1:10" x14ac:dyDescent="0.25">
      <c r="A84" t="s">
        <v>115</v>
      </c>
      <c r="B84" s="2">
        <v>245</v>
      </c>
      <c r="C84" s="2">
        <v>25</v>
      </c>
      <c r="D84" s="2">
        <v>192</v>
      </c>
      <c r="E84" s="2">
        <v>15</v>
      </c>
      <c r="F84" s="2">
        <v>9</v>
      </c>
      <c r="G84" s="2">
        <v>4</v>
      </c>
      <c r="J84" s="3">
        <f t="shared" si="1"/>
        <v>0.78367346938775506</v>
      </c>
    </row>
    <row r="85" spans="1:10" x14ac:dyDescent="0.25">
      <c r="A85" t="s">
        <v>50</v>
      </c>
      <c r="B85" s="2">
        <v>165</v>
      </c>
      <c r="C85" s="2">
        <v>162</v>
      </c>
      <c r="D85" s="2">
        <v>1</v>
      </c>
      <c r="E85" s="2">
        <v>1</v>
      </c>
      <c r="F85" s="2">
        <v>1</v>
      </c>
      <c r="J85" s="3">
        <f t="shared" si="1"/>
        <v>6.0606060606060606E-3</v>
      </c>
    </row>
    <row r="86" spans="1:10" x14ac:dyDescent="0.25">
      <c r="A86" t="s">
        <v>52</v>
      </c>
      <c r="B86" s="2">
        <v>44</v>
      </c>
      <c r="C86" s="2">
        <v>13</v>
      </c>
      <c r="D86" s="2">
        <v>2</v>
      </c>
      <c r="E86" s="2">
        <v>24</v>
      </c>
      <c r="F86" s="2">
        <v>4</v>
      </c>
      <c r="G86" s="2">
        <v>1</v>
      </c>
      <c r="J86" s="3">
        <f t="shared" si="1"/>
        <v>4.5454545454545456E-2</v>
      </c>
    </row>
    <row r="87" spans="1:10" x14ac:dyDescent="0.25">
      <c r="A87" t="s">
        <v>53</v>
      </c>
      <c r="B87" s="2">
        <v>224</v>
      </c>
      <c r="C87" s="2">
        <v>26</v>
      </c>
      <c r="D87" s="2">
        <v>180</v>
      </c>
      <c r="E87" s="2">
        <v>16</v>
      </c>
      <c r="F87" s="2">
        <v>2</v>
      </c>
      <c r="J87" s="3">
        <f t="shared" si="1"/>
        <v>0.8035714285714286</v>
      </c>
    </row>
    <row r="88" spans="1:10" x14ac:dyDescent="0.25">
      <c r="A88" t="s">
        <v>54</v>
      </c>
      <c r="B88" s="2">
        <v>404</v>
      </c>
      <c r="C88" s="2">
        <v>30</v>
      </c>
      <c r="D88" s="2">
        <v>347</v>
      </c>
      <c r="E88" s="2">
        <v>19</v>
      </c>
      <c r="F88" s="2">
        <v>8</v>
      </c>
      <c r="J88" s="3">
        <f t="shared" si="1"/>
        <v>0.8589108910891089</v>
      </c>
    </row>
    <row r="89" spans="1:10" x14ac:dyDescent="0.25">
      <c r="A89" t="s">
        <v>56</v>
      </c>
      <c r="B89" s="2">
        <v>61</v>
      </c>
      <c r="C89" s="2">
        <v>23</v>
      </c>
      <c r="D89" s="2">
        <v>14</v>
      </c>
      <c r="E89" s="2">
        <v>14</v>
      </c>
      <c r="F89" s="2">
        <v>10</v>
      </c>
      <c r="J89" s="3">
        <f t="shared" si="1"/>
        <v>0.22950819672131148</v>
      </c>
    </row>
    <row r="90" spans="1:10" ht="15" customHeight="1" x14ac:dyDescent="0.25">
      <c r="A90" t="s">
        <v>116</v>
      </c>
      <c r="B90" s="2">
        <v>113</v>
      </c>
      <c r="C90" s="2">
        <v>57</v>
      </c>
      <c r="D90" s="2">
        <v>17</v>
      </c>
      <c r="E90" s="2">
        <v>27</v>
      </c>
      <c r="F90" s="2">
        <v>8</v>
      </c>
      <c r="G90" s="2">
        <v>1</v>
      </c>
      <c r="H90" s="2">
        <v>3</v>
      </c>
      <c r="J90" s="3">
        <f t="shared" si="1"/>
        <v>0.15044247787610621</v>
      </c>
    </row>
    <row r="91" spans="1:10" x14ac:dyDescent="0.25">
      <c r="A91" t="s">
        <v>117</v>
      </c>
      <c r="B91" s="2">
        <v>243</v>
      </c>
      <c r="C91" s="2">
        <v>2</v>
      </c>
      <c r="D91" s="2">
        <v>2</v>
      </c>
      <c r="E91" s="2">
        <v>237</v>
      </c>
      <c r="F91" s="2">
        <v>2</v>
      </c>
      <c r="J91" s="3">
        <f t="shared" si="1"/>
        <v>8.23045267489712E-3</v>
      </c>
    </row>
    <row r="92" spans="1:10" x14ac:dyDescent="0.25">
      <c r="A92" t="s">
        <v>118</v>
      </c>
      <c r="B92" s="2">
        <v>371</v>
      </c>
      <c r="C92" s="2">
        <v>331</v>
      </c>
      <c r="D92" s="2">
        <v>33</v>
      </c>
      <c r="E92" s="2">
        <v>5</v>
      </c>
      <c r="F92" s="2">
        <v>2</v>
      </c>
      <c r="I92" s="5"/>
      <c r="J92" s="3">
        <f t="shared" si="1"/>
        <v>8.8948787061994605E-2</v>
      </c>
    </row>
    <row r="93" spans="1:10" ht="15.75" thickBot="1" x14ac:dyDescent="0.3">
      <c r="A93" s="11" t="s">
        <v>119</v>
      </c>
      <c r="B93" s="19">
        <v>226</v>
      </c>
      <c r="C93" s="19">
        <v>174</v>
      </c>
      <c r="D93" s="19">
        <v>23</v>
      </c>
      <c r="E93" s="19">
        <v>17</v>
      </c>
      <c r="F93" s="19">
        <v>12</v>
      </c>
      <c r="G93" s="19"/>
      <c r="H93" s="19"/>
      <c r="I93" s="11"/>
      <c r="J93" s="8">
        <f t="shared" si="1"/>
        <v>0.10176991150442478</v>
      </c>
    </row>
    <row r="94" spans="1:10" x14ac:dyDescent="0.25">
      <c r="A94" s="5" t="s">
        <v>120</v>
      </c>
      <c r="B94" s="20">
        <f t="shared" ref="B94:I94" si="3">SUM(B6:B93)</f>
        <v>53787</v>
      </c>
      <c r="C94" s="20">
        <f t="shared" si="3"/>
        <v>23500</v>
      </c>
      <c r="D94" s="20">
        <f t="shared" si="3"/>
        <v>11716</v>
      </c>
      <c r="E94" s="20">
        <f t="shared" si="3"/>
        <v>12285</v>
      </c>
      <c r="F94" s="20">
        <f t="shared" si="3"/>
        <v>5211</v>
      </c>
      <c r="G94" s="20">
        <f t="shared" si="3"/>
        <v>552</v>
      </c>
      <c r="H94" s="20">
        <f t="shared" si="3"/>
        <v>523</v>
      </c>
      <c r="I94" s="5">
        <f t="shared" si="3"/>
        <v>0</v>
      </c>
      <c r="J94" s="3">
        <f t="shared" si="1"/>
        <v>0.21782215033372376</v>
      </c>
    </row>
    <row r="95" spans="1:10" x14ac:dyDescent="0.25">
      <c r="E95" s="20"/>
      <c r="F95" s="20"/>
      <c r="G95" s="20"/>
      <c r="H95" s="20"/>
      <c r="I95" s="5"/>
    </row>
    <row r="96" spans="1:10" x14ac:dyDescent="0.25">
      <c r="A96" t="s">
        <v>121</v>
      </c>
      <c r="B96" s="2">
        <v>31</v>
      </c>
      <c r="C96" s="2">
        <v>5</v>
      </c>
      <c r="D96" s="2">
        <v>26</v>
      </c>
      <c r="I96" s="5"/>
    </row>
    <row r="97" spans="1:10" ht="15.75" thickBot="1" x14ac:dyDescent="0.3">
      <c r="A97" s="11" t="s">
        <v>122</v>
      </c>
      <c r="B97" s="19">
        <v>6</v>
      </c>
      <c r="C97" s="19">
        <v>5</v>
      </c>
      <c r="D97" s="19"/>
      <c r="E97" s="19">
        <v>1</v>
      </c>
      <c r="F97" s="19"/>
      <c r="G97" s="19"/>
      <c r="H97" s="19"/>
      <c r="I97" s="11">
        <f t="shared" ref="I97" si="4">SUM(I95:I96)+I93</f>
        <v>0</v>
      </c>
      <c r="J97" s="21">
        <f t="shared" ref="J97:J98" si="5">SUM(D97/B97)</f>
        <v>0</v>
      </c>
    </row>
    <row r="98" spans="1:10" x14ac:dyDescent="0.25">
      <c r="A98" s="5" t="s">
        <v>4</v>
      </c>
      <c r="B98" s="20">
        <f>SUM(B96:B97)+B94</f>
        <v>53824</v>
      </c>
      <c r="C98" s="20">
        <f t="shared" ref="C98:H98" si="6">SUM(C96:C97)+C94</f>
        <v>23510</v>
      </c>
      <c r="D98" s="20">
        <f t="shared" si="6"/>
        <v>11742</v>
      </c>
      <c r="E98" s="20">
        <f t="shared" si="6"/>
        <v>12286</v>
      </c>
      <c r="F98" s="20">
        <f t="shared" si="6"/>
        <v>5211</v>
      </c>
      <c r="G98" s="20">
        <f t="shared" si="6"/>
        <v>552</v>
      </c>
      <c r="H98" s="20">
        <f t="shared" si="6"/>
        <v>523</v>
      </c>
      <c r="I98" s="5"/>
      <c r="J98" s="22">
        <f t="shared" si="5"/>
        <v>0.21815546967895363</v>
      </c>
    </row>
    <row r="99" spans="1:10" x14ac:dyDescent="0.25">
      <c r="A99" s="14" t="s">
        <v>61</v>
      </c>
    </row>
    <row r="100" spans="1:10" x14ac:dyDescent="0.25">
      <c r="A100" s="15" t="s">
        <v>123</v>
      </c>
      <c r="B100" s="23" t="s">
        <v>124</v>
      </c>
    </row>
    <row r="101" spans="1:10" x14ac:dyDescent="0.25">
      <c r="A101" s="15" t="s">
        <v>125</v>
      </c>
      <c r="B101" s="23" t="s">
        <v>126</v>
      </c>
    </row>
    <row r="102" spans="1:10" x14ac:dyDescent="0.25">
      <c r="A102" s="15" t="s">
        <v>127</v>
      </c>
      <c r="B102" s="23" t="s">
        <v>128</v>
      </c>
    </row>
    <row r="103" spans="1:10" x14ac:dyDescent="0.25">
      <c r="A103" s="17" t="s">
        <v>129</v>
      </c>
      <c r="B103" s="23" t="s">
        <v>130</v>
      </c>
    </row>
    <row r="104" spans="1:10" x14ac:dyDescent="0.25">
      <c r="A104" s="17" t="s">
        <v>131</v>
      </c>
      <c r="B104" s="23" t="s">
        <v>132</v>
      </c>
    </row>
    <row r="105" spans="1:10" x14ac:dyDescent="0.25">
      <c r="A105" s="15" t="s">
        <v>133</v>
      </c>
      <c r="B105" s="23" t="s">
        <v>134</v>
      </c>
    </row>
    <row r="106" spans="1:10" x14ac:dyDescent="0.25">
      <c r="A106" s="15" t="s">
        <v>135</v>
      </c>
      <c r="B106" s="15" t="s">
        <v>136</v>
      </c>
    </row>
    <row r="107" spans="1:10" x14ac:dyDescent="0.25">
      <c r="A107" s="15" t="s">
        <v>137</v>
      </c>
      <c r="B107" s="15" t="s">
        <v>138</v>
      </c>
      <c r="C107" s="24"/>
      <c r="D107" s="24"/>
      <c r="E107" s="24"/>
      <c r="F107" s="24"/>
      <c r="G107" s="24"/>
    </row>
    <row r="108" spans="1:10" x14ac:dyDescent="0.25">
      <c r="A108" s="15" t="s">
        <v>139</v>
      </c>
      <c r="B108" s="23" t="s">
        <v>140</v>
      </c>
    </row>
    <row r="109" spans="1:10" x14ac:dyDescent="0.25">
      <c r="A109" s="15" t="s">
        <v>141</v>
      </c>
      <c r="B109" s="23" t="s">
        <v>142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Trombocyten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Hilarius, Petra</dc:creator>
  <cp:lastModifiedBy>Hilarius, Petra</cp:lastModifiedBy>
  <dcterms:created xsi:type="dcterms:W3CDTF">2025-01-09T07:26:54Z</dcterms:created>
  <dcterms:modified xsi:type="dcterms:W3CDTF">2025-01-09T07:27:42Z</dcterms:modified>
</cp:coreProperties>
</file>